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J:\Data Requests\Fact Book\2025-26\Retention\"/>
    </mc:Choice>
  </mc:AlternateContent>
  <xr:revisionPtr revIDLastSave="0" documentId="13_ncr:1_{28C7CC38-643F-4836-9304-631A1A2624E9}" xr6:coauthVersionLast="47" xr6:coauthVersionMax="47" xr10:uidLastSave="{00000000-0000-0000-0000-000000000000}"/>
  <bookViews>
    <workbookView xWindow="-13365" yWindow="-16320" windowWidth="29040" windowHeight="15720" xr2:uid="{00000000-000D-0000-FFFF-FFFF00000000}"/>
  </bookViews>
  <sheets>
    <sheet name="Fall-to-Spr Retention by Prog" sheetId="1" r:id="rId1"/>
    <sheet name="Notes" sheetId="4" state="hidden" r:id="rId2"/>
  </sheets>
  <definedNames>
    <definedName name="_xlnm.Print_Area" localSheetId="0">'Fall-to-Spr Retention by Prog'!$A$1:$K$167</definedName>
    <definedName name="_xlnm.Print_Titles" localSheetId="0">'Fall-to-Spr Retention by Prog'!$1:$4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2" i="1" l="1"/>
  <c r="J162" i="1"/>
  <c r="K161" i="1"/>
  <c r="J161" i="1"/>
  <c r="K160" i="1"/>
  <c r="J160" i="1"/>
  <c r="K159" i="1"/>
  <c r="J159" i="1"/>
  <c r="K158" i="1"/>
  <c r="J158" i="1"/>
  <c r="K157" i="1"/>
  <c r="J157" i="1"/>
  <c r="K156" i="1"/>
  <c r="J156" i="1"/>
  <c r="K143" i="1"/>
  <c r="J143" i="1"/>
  <c r="K142" i="1"/>
  <c r="J142" i="1"/>
  <c r="K134" i="1"/>
  <c r="J134" i="1"/>
  <c r="K133" i="1"/>
  <c r="J133" i="1"/>
  <c r="K131" i="1"/>
  <c r="J131" i="1"/>
  <c r="K130" i="1"/>
  <c r="J130" i="1"/>
  <c r="K129" i="1"/>
  <c r="J129" i="1"/>
  <c r="K128" i="1"/>
  <c r="J128" i="1"/>
  <c r="K127" i="1"/>
  <c r="J127" i="1"/>
  <c r="K125" i="1"/>
  <c r="J125" i="1"/>
  <c r="K124" i="1"/>
  <c r="J124" i="1"/>
  <c r="K123" i="1"/>
  <c r="J123" i="1"/>
  <c r="K122" i="1"/>
  <c r="J122" i="1"/>
  <c r="K121" i="1"/>
  <c r="J121" i="1"/>
  <c r="K120" i="1"/>
  <c r="J120" i="1"/>
  <c r="K119" i="1"/>
  <c r="J119" i="1"/>
  <c r="K118" i="1"/>
  <c r="J118" i="1"/>
  <c r="K117" i="1"/>
  <c r="J117" i="1"/>
  <c r="K116" i="1"/>
  <c r="J116" i="1"/>
  <c r="K115" i="1"/>
  <c r="J115" i="1"/>
  <c r="K114" i="1"/>
  <c r="J114" i="1"/>
  <c r="K113" i="1"/>
  <c r="J113" i="1"/>
  <c r="K112" i="1"/>
  <c r="J112" i="1"/>
  <c r="K108" i="1"/>
  <c r="J108" i="1"/>
  <c r="K107" i="1"/>
  <c r="J107" i="1"/>
  <c r="K106" i="1"/>
  <c r="J106" i="1"/>
  <c r="K105" i="1"/>
  <c r="J105" i="1"/>
  <c r="K104" i="1"/>
  <c r="J104" i="1"/>
  <c r="K103" i="1"/>
  <c r="J103" i="1"/>
  <c r="K102" i="1"/>
  <c r="J102" i="1"/>
  <c r="K101" i="1"/>
  <c r="J101" i="1"/>
  <c r="K100" i="1"/>
  <c r="J100" i="1"/>
  <c r="K99" i="1"/>
  <c r="J99" i="1"/>
  <c r="K98" i="1"/>
  <c r="J98" i="1"/>
  <c r="K97" i="1"/>
  <c r="J97" i="1"/>
  <c r="K96" i="1"/>
  <c r="J96" i="1"/>
  <c r="K94" i="1"/>
  <c r="J94" i="1"/>
  <c r="K93" i="1"/>
  <c r="J93" i="1"/>
  <c r="K92" i="1"/>
  <c r="J92" i="1"/>
  <c r="K91" i="1"/>
  <c r="J91" i="1"/>
  <c r="K90" i="1"/>
  <c r="J90" i="1"/>
  <c r="K89" i="1"/>
  <c r="J89" i="1"/>
  <c r="K88" i="1"/>
  <c r="J88" i="1"/>
  <c r="K87" i="1"/>
  <c r="J87" i="1"/>
  <c r="K85" i="1"/>
  <c r="J85" i="1"/>
  <c r="K84" i="1"/>
  <c r="J84" i="1"/>
  <c r="K83" i="1"/>
  <c r="J83" i="1"/>
  <c r="K81" i="1"/>
  <c r="J81" i="1"/>
  <c r="K79" i="1"/>
  <c r="J79" i="1"/>
  <c r="K78" i="1"/>
  <c r="J78" i="1"/>
  <c r="K77" i="1"/>
  <c r="J77" i="1"/>
  <c r="K76" i="1"/>
  <c r="J76" i="1"/>
  <c r="K70" i="1"/>
  <c r="J70" i="1"/>
  <c r="K69" i="1"/>
  <c r="J69" i="1"/>
  <c r="K68" i="1"/>
  <c r="J68" i="1"/>
  <c r="J59" i="1"/>
  <c r="K63" i="1"/>
  <c r="J63" i="1"/>
  <c r="K62" i="1"/>
  <c r="J62" i="1"/>
  <c r="K61" i="1"/>
  <c r="J61" i="1"/>
  <c r="K60" i="1"/>
  <c r="J60" i="1"/>
  <c r="K59" i="1"/>
  <c r="K58" i="1"/>
  <c r="J58" i="1"/>
  <c r="K57" i="1"/>
  <c r="J57" i="1"/>
  <c r="K56" i="1"/>
  <c r="J56" i="1"/>
  <c r="K55" i="1"/>
  <c r="J55" i="1"/>
  <c r="K54" i="1"/>
  <c r="J54" i="1"/>
  <c r="K53" i="1"/>
  <c r="J53" i="1"/>
  <c r="K52" i="1"/>
  <c r="J52" i="1"/>
  <c r="K51" i="1"/>
  <c r="J51" i="1"/>
  <c r="K49" i="1"/>
  <c r="J49" i="1"/>
  <c r="K47" i="1"/>
  <c r="J47" i="1"/>
  <c r="K46" i="1"/>
  <c r="J46" i="1"/>
  <c r="K45" i="1"/>
  <c r="J45" i="1"/>
  <c r="K44" i="1"/>
  <c r="J44" i="1"/>
  <c r="K43" i="1"/>
  <c r="J43" i="1"/>
  <c r="K42" i="1"/>
  <c r="J42" i="1"/>
  <c r="K41" i="1"/>
  <c r="J41" i="1"/>
  <c r="K40" i="1"/>
  <c r="J40" i="1"/>
  <c r="K39" i="1"/>
  <c r="J39" i="1"/>
  <c r="K38" i="1"/>
  <c r="J38" i="1"/>
  <c r="K37" i="1"/>
  <c r="J37" i="1"/>
  <c r="K34" i="1"/>
  <c r="J34" i="1"/>
  <c r="K29" i="1"/>
  <c r="J29" i="1"/>
  <c r="K28" i="1"/>
  <c r="J28" i="1"/>
  <c r="K27" i="1"/>
  <c r="J27" i="1"/>
  <c r="K26" i="1"/>
  <c r="J26" i="1"/>
  <c r="K25" i="1"/>
  <c r="J25" i="1"/>
  <c r="K24" i="1"/>
  <c r="J24" i="1"/>
  <c r="K23" i="1"/>
  <c r="J23" i="1"/>
  <c r="K22" i="1"/>
  <c r="J22" i="1"/>
  <c r="K21" i="1"/>
  <c r="J21" i="1"/>
  <c r="K20" i="1"/>
  <c r="J20" i="1"/>
  <c r="K19" i="1"/>
  <c r="J19" i="1"/>
  <c r="K18" i="1"/>
  <c r="J18" i="1"/>
  <c r="K15" i="1"/>
  <c r="J15" i="1"/>
  <c r="K13" i="1"/>
  <c r="J13" i="1"/>
  <c r="K11" i="1"/>
  <c r="J11" i="1"/>
  <c r="K10" i="1"/>
  <c r="J10" i="1"/>
  <c r="K8" i="1"/>
  <c r="J8" i="1"/>
</calcChain>
</file>

<file path=xl/sharedStrings.xml><?xml version="1.0" encoding="utf-8"?>
<sst xmlns="http://schemas.openxmlformats.org/spreadsheetml/2006/main" count="719" uniqueCount="282">
  <si>
    <t>College Transfer</t>
  </si>
  <si>
    <t>Academic Plan</t>
  </si>
  <si>
    <t>Degree</t>
  </si>
  <si>
    <t>3-Year Average</t>
  </si>
  <si>
    <t>Business Administration</t>
  </si>
  <si>
    <t>Engineering</t>
  </si>
  <si>
    <t>Engineering - Engineering Construction</t>
  </si>
  <si>
    <t>General Studies</t>
  </si>
  <si>
    <t>Science</t>
  </si>
  <si>
    <t>Science - Agriculture</t>
  </si>
  <si>
    <t>Science - Computer Science</t>
  </si>
  <si>
    <t>Science - Health Sciences</t>
  </si>
  <si>
    <t>Science - Integrated Environmental Studies</t>
  </si>
  <si>
    <t>Science - Mathematics</t>
  </si>
  <si>
    <t>Social Sciences</t>
  </si>
  <si>
    <t>Social Sciences - Education Specialization</t>
  </si>
  <si>
    <t>Engineering - Computer Science</t>
  </si>
  <si>
    <t>Liberal Arts</t>
  </si>
  <si>
    <t>Liberal Arts - Fine Arts</t>
  </si>
  <si>
    <t>AS</t>
  </si>
  <si>
    <t>AA</t>
  </si>
  <si>
    <t>3-Year % Change</t>
  </si>
  <si>
    <t>**</t>
  </si>
  <si>
    <t>831-01</t>
  </si>
  <si>
    <t>Career Technical Degree</t>
  </si>
  <si>
    <t>Accounting</t>
  </si>
  <si>
    <t>Administrative Management Technology (AMT)</t>
  </si>
  <si>
    <t>Criminal Justice</t>
  </si>
  <si>
    <t>Culinary Arts</t>
  </si>
  <si>
    <t>Dental Hygiene</t>
  </si>
  <si>
    <t>Early Childhood Development</t>
  </si>
  <si>
    <t>Human Services</t>
  </si>
  <si>
    <t>Information Systems Technology (IST)</t>
  </si>
  <si>
    <t>IST - Cyber Security &amp; Network Administration</t>
  </si>
  <si>
    <t>Management</t>
  </si>
  <si>
    <t>Mechatronics Systems Engineering Technology (MSET)</t>
  </si>
  <si>
    <t>Medical Laboratory Technology</t>
  </si>
  <si>
    <t>MSET - Design Engineering Technology</t>
  </si>
  <si>
    <t>Nursing</t>
  </si>
  <si>
    <t>Paralegal Studies</t>
  </si>
  <si>
    <t>Radiation Oncology</t>
  </si>
  <si>
    <t>Radiography</t>
  </si>
  <si>
    <t>Technical Studies</t>
  </si>
  <si>
    <t>Visual Design</t>
  </si>
  <si>
    <t>AAS</t>
  </si>
  <si>
    <t>736-02</t>
  </si>
  <si>
    <t>203</t>
  </si>
  <si>
    <t>400</t>
  </si>
  <si>
    <t>298</t>
  </si>
  <si>
    <t>298-03</t>
  </si>
  <si>
    <t>456</t>
  </si>
  <si>
    <t>242</t>
  </si>
  <si>
    <t>242-01</t>
  </si>
  <si>
    <t>118</t>
  </si>
  <si>
    <t>480</t>
  </si>
  <si>
    <t>299</t>
  </si>
  <si>
    <t>299-11</t>
  </si>
  <si>
    <t>299-10</t>
  </si>
  <si>
    <t>299-12</t>
  </si>
  <si>
    <t>212</t>
  </si>
  <si>
    <t>736</t>
  </si>
  <si>
    <t>151</t>
  </si>
  <si>
    <t>736-01</t>
  </si>
  <si>
    <t>156</t>
  </si>
  <si>
    <t>260</t>
  </si>
  <si>
    <t>Certificate</t>
  </si>
  <si>
    <t>Practical Nursing</t>
  </si>
  <si>
    <t>CERT</t>
  </si>
  <si>
    <t>Automotive Analysis &amp; Repair</t>
  </si>
  <si>
    <t>Biotechnology</t>
  </si>
  <si>
    <t>Building Trades Technology</t>
  </si>
  <si>
    <t>Business Communication</t>
  </si>
  <si>
    <t>Computed Tomography Imaging</t>
  </si>
  <si>
    <t>Computer Draft &amp; Design (CAD)</t>
  </si>
  <si>
    <t>Construction Management</t>
  </si>
  <si>
    <t>Criminal Justice - Advanced Foundations</t>
  </si>
  <si>
    <t>Criminal Justice - Foundations</t>
  </si>
  <si>
    <t>Culinary Arts - Advanced Foodservice</t>
  </si>
  <si>
    <t>Culinary Arts - Baking &amp; Pastry</t>
  </si>
  <si>
    <t>Culinary Arts - Cake Production &amp; Decorating</t>
  </si>
  <si>
    <t>Culinary Arts - Introduction to Foodservice</t>
  </si>
  <si>
    <t>Early Childhood Development - Advanced</t>
  </si>
  <si>
    <t>Early Childhood Development - Infant and Toddler Care</t>
  </si>
  <si>
    <t>Electrical Wiring</t>
  </si>
  <si>
    <t>Emergency Medical Technician</t>
  </si>
  <si>
    <t>Entrepreneurship Plus</t>
  </si>
  <si>
    <t>Health Records Coding</t>
  </si>
  <si>
    <t>Horticulture Technology</t>
  </si>
  <si>
    <t>HP - Introduction to Dental Hygiene</t>
  </si>
  <si>
    <t>HP - Introduction to Medical Laboratory Technology</t>
  </si>
  <si>
    <t>HP - Introduction to Nursing</t>
  </si>
  <si>
    <t>HP - Introduction to Physical Therapist Assistant</t>
  </si>
  <si>
    <t>HP - Introduction to Practical Nursing</t>
  </si>
  <si>
    <t>HP - Introduction to Radiation Oncology</t>
  </si>
  <si>
    <t>HP - Introduction to Radiography</t>
  </si>
  <si>
    <t>Human Services - Advanced Skills</t>
  </si>
  <si>
    <t>Human Services - Foundations</t>
  </si>
  <si>
    <t>Legal Office Assisting</t>
  </si>
  <si>
    <t>Magnetic Resonance Imaging</t>
  </si>
  <si>
    <t>Maintenance Technology</t>
  </si>
  <si>
    <t>Mechatronics - Advanced Technology</t>
  </si>
  <si>
    <t>Mechatronics - Technology</t>
  </si>
  <si>
    <t>Medical Billing</t>
  </si>
  <si>
    <t>Phlebotomy</t>
  </si>
  <si>
    <t>Welding &amp; Metal Processing</t>
  </si>
  <si>
    <t>221-285-91</t>
  </si>
  <si>
    <t>221-903-10</t>
  </si>
  <si>
    <t>221-298-02</t>
  </si>
  <si>
    <t>221-909-01</t>
  </si>
  <si>
    <t>221-149-01</t>
  </si>
  <si>
    <t>221-989-00</t>
  </si>
  <si>
    <t>221-298-21</t>
  </si>
  <si>
    <t>221-172-02</t>
  </si>
  <si>
    <t>221-729-01</t>
  </si>
  <si>
    <t>221-917-01</t>
  </si>
  <si>
    <t>221-400-47</t>
  </si>
  <si>
    <t>221-400-45</t>
  </si>
  <si>
    <t>221-242-03</t>
  </si>
  <si>
    <t>221-242-05</t>
  </si>
  <si>
    <t>221-242-07</t>
  </si>
  <si>
    <t>221-241-02</t>
  </si>
  <si>
    <t>221-242-01</t>
  </si>
  <si>
    <t>221-636-10</t>
  </si>
  <si>
    <t>221-636-06</t>
  </si>
  <si>
    <t>221-706-01</t>
  </si>
  <si>
    <t>221-146-01</t>
  </si>
  <si>
    <t>221-212-10</t>
  </si>
  <si>
    <t>221-152-06</t>
  </si>
  <si>
    <t>221-335-04</t>
  </si>
  <si>
    <t>221-118-01</t>
  </si>
  <si>
    <t>221-151-01</t>
  </si>
  <si>
    <t>221-156-02</t>
  </si>
  <si>
    <t>221-180-01</t>
  </si>
  <si>
    <t>221-157-02</t>
  </si>
  <si>
    <t>221-112-01</t>
  </si>
  <si>
    <t>221-172-01</t>
  </si>
  <si>
    <t>221-480-46</t>
  </si>
  <si>
    <t>221-480-44</t>
  </si>
  <si>
    <t>221-732-09</t>
  </si>
  <si>
    <t>221-732-12</t>
  </si>
  <si>
    <t>221-299-12</t>
  </si>
  <si>
    <t>221-299-23</t>
  </si>
  <si>
    <t>221-732-02</t>
  </si>
  <si>
    <t>221-352-03</t>
  </si>
  <si>
    <t>221-260-01</t>
  </si>
  <si>
    <t>221-172-04</t>
  </si>
  <si>
    <t>221-731-98</t>
  </si>
  <si>
    <t>221-706-90</t>
  </si>
  <si>
    <t>221-736-01</t>
  </si>
  <si>
    <t>221-152-03</t>
  </si>
  <si>
    <t>221-285-87</t>
  </si>
  <si>
    <t>221-151-02</t>
  </si>
  <si>
    <t>221-995-47</t>
  </si>
  <si>
    <t>221-636-04</t>
  </si>
  <si>
    <t>221-831-01</t>
  </si>
  <si>
    <t>CSC</t>
  </si>
  <si>
    <t>213</t>
  </si>
  <si>
    <t>831</t>
  </si>
  <si>
    <t>831-02</t>
  </si>
  <si>
    <t>699</t>
  </si>
  <si>
    <t>648</t>
  </si>
  <si>
    <t>648-01</t>
  </si>
  <si>
    <t>880</t>
  </si>
  <si>
    <t>880-08</t>
  </si>
  <si>
    <t>880-01</t>
  </si>
  <si>
    <t>880-02</t>
  </si>
  <si>
    <t>880-05</t>
  </si>
  <si>
    <t>880-04</t>
  </si>
  <si>
    <t>882</t>
  </si>
  <si>
    <t>882-01</t>
  </si>
  <si>
    <t>AMT - Advanced Medical Office Specialist</t>
  </si>
  <si>
    <t>Administration of Justice~</t>
  </si>
  <si>
    <t>College Transfer Degrees (AA/AS)</t>
  </si>
  <si>
    <t>Career Technical Degrees (AAS)</t>
  </si>
  <si>
    <t>Certificates (CERT)</t>
  </si>
  <si>
    <t>Career Studies Certificates (CSCs)</t>
  </si>
  <si>
    <t>Career Studies Certificate</t>
  </si>
  <si>
    <t>School</t>
  </si>
  <si>
    <t>STEM</t>
  </si>
  <si>
    <t>LASS</t>
  </si>
  <si>
    <t>HP</t>
  </si>
  <si>
    <t>BTT</t>
  </si>
  <si>
    <t>636</t>
  </si>
  <si>
    <t>113</t>
  </si>
  <si>
    <t>172</t>
  </si>
  <si>
    <t>718</t>
  </si>
  <si>
    <t>695</t>
  </si>
  <si>
    <t>157</t>
  </si>
  <si>
    <t>Air Conditioning &amp; Refrigeration - Residential</t>
  </si>
  <si>
    <t>Culinary Arts - Baking Specialization</t>
  </si>
  <si>
    <t>171</t>
  </si>
  <si>
    <t>Surgical Technology</t>
  </si>
  <si>
    <t>IST - Web Programmer Specialization*</t>
  </si>
  <si>
    <t>180</t>
  </si>
  <si>
    <t>221-159-01</t>
  </si>
  <si>
    <t>Physical Therapist Assistant</t>
  </si>
  <si>
    <t>HP - Introduction to Surgical Technology</t>
  </si>
  <si>
    <t>% Retained</t>
  </si>
  <si>
    <t>Non Program Placed</t>
  </si>
  <si>
    <t>699-02</t>
  </si>
  <si>
    <t>831-11</t>
  </si>
  <si>
    <t>831-10</t>
  </si>
  <si>
    <t>-</t>
  </si>
  <si>
    <t>Administration of Justice*</t>
  </si>
  <si>
    <t>MSET - Electrical Engineering Technology</t>
  </si>
  <si>
    <t>IST - CISCO CCNA Networking</t>
  </si>
  <si>
    <t>IST - Network &amp; Security Administration</t>
  </si>
  <si>
    <t>IST - Web Programmer</t>
  </si>
  <si>
    <t>IST - Information Technology Support Analyst</t>
  </si>
  <si>
    <t>Average retention by program is based on average of retentions not total number of students in program (so all programs hold same weight)</t>
  </si>
  <si>
    <t>** 3-year averages and % change not reported for discontinued programs</t>
  </si>
  <si>
    <t>Non Program-Placed</t>
  </si>
  <si>
    <t>021</t>
  </si>
  <si>
    <t>Upgrading Emp Skills</t>
  </si>
  <si>
    <t>022</t>
  </si>
  <si>
    <t>Develop Job Skills</t>
  </si>
  <si>
    <t>024</t>
  </si>
  <si>
    <t>Personal Satisfaction</t>
  </si>
  <si>
    <t>025</t>
  </si>
  <si>
    <t>Transient Student</t>
  </si>
  <si>
    <t>026</t>
  </si>
  <si>
    <t>Non Degree Transfer</t>
  </si>
  <si>
    <t>041</t>
  </si>
  <si>
    <t>042</t>
  </si>
  <si>
    <t>043</t>
  </si>
  <si>
    <t>Virginia Western Fall-to-Spring Retention by Academic Plan</t>
  </si>
  <si>
    <t>The table below shows fall to spring retention for the past five years by academic program. Students must be enrolled in the same academic program the next spring to be considered retained.</t>
  </si>
  <si>
    <t>Students that graduate from the program in the fall semester being measured are excluded.</t>
  </si>
  <si>
    <t>Fall 2021 - Spring 2022</t>
  </si>
  <si>
    <t>Fall 2022 - Spring 2023</t>
  </si>
  <si>
    <t>Fall 2023 - Spring 2024</t>
  </si>
  <si>
    <t>FALL-TO-SPRING RETENTION BY DEGREE TYPE</t>
  </si>
  <si>
    <t>Average Program-Placed Fall-to-Spring Retention</t>
  </si>
  <si>
    <t>Average Fall-to-Spring Retention</t>
  </si>
  <si>
    <t>Air Conditioning &amp; Refrigeration - Commercial</t>
  </si>
  <si>
    <t>221-903-13</t>
  </si>
  <si>
    <t>Science - Biotechnology</t>
  </si>
  <si>
    <t>880-09</t>
  </si>
  <si>
    <t>AMT - Medical Administrative Management</t>
  </si>
  <si>
    <t>Fall 2024-
Spring 2025</t>
  </si>
  <si>
    <t>^ Students are counted for each academic program they are enrolled in during the initial fall semester</t>
  </si>
  <si>
    <t>* Discontinued program</t>
  </si>
  <si>
    <t>^^ Degree type average is calculated by taking the average of programmatic retention averages for that award level.</t>
  </si>
  <si>
    <t>Computer Science</t>
  </si>
  <si>
    <t>246</t>
  </si>
  <si>
    <t>Health Sciences</t>
  </si>
  <si>
    <t>620</t>
  </si>
  <si>
    <t>Engineering - Engineering Construction Pre-Admission*</t>
  </si>
  <si>
    <t>Engineering - Pre-Admission*</t>
  </si>
  <si>
    <t>General Studies - Undecided*</t>
  </si>
  <si>
    <t>511</t>
  </si>
  <si>
    <t>HP - Introduction to Occupational Therapist Assistant</t>
  </si>
  <si>
    <t>HP - Introduction to Occupational Therapist Assistant Pediatrics</t>
  </si>
  <si>
    <t>221-126-01</t>
  </si>
  <si>
    <t>221-126-03</t>
  </si>
  <si>
    <t>Hospitality Management~</t>
  </si>
  <si>
    <t>221-775-01</t>
  </si>
  <si>
    <t>Fall 2025- Spring 2026</t>
  </si>
  <si>
    <t>Management - Hospitality Management</t>
  </si>
  <si>
    <t>21-08</t>
  </si>
  <si>
    <t>Uniform Certificate of General Studies</t>
  </si>
  <si>
    <t>Agriculture</t>
  </si>
  <si>
    <t>221-302-01</t>
  </si>
  <si>
    <t>221-909-44</t>
  </si>
  <si>
    <t>Plumbing</t>
  </si>
  <si>
    <t>221-989-80</t>
  </si>
  <si>
    <t>Autonomous Vehicle Technology</t>
  </si>
  <si>
    <t>AMT - Medical Office Specialist</t>
  </si>
  <si>
    <t>AMT - Computer Office Support Specialist*</t>
  </si>
  <si>
    <t>Culinary Arts - Professional Catering*</t>
  </si>
  <si>
    <t>HP - Introduction to Paramedic</t>
  </si>
  <si>
    <t>221-146-04</t>
  </si>
  <si>
    <t>IST - Cyber Security</t>
  </si>
  <si>
    <t>Career Exploration</t>
  </si>
  <si>
    <t>023</t>
  </si>
  <si>
    <t>Degree Type Average</t>
  </si>
  <si>
    <t>IST - Data Analytics and Programming Solutions</t>
  </si>
  <si>
    <t>Source: SIS - VWIR_ENRL_BY_PLANS_TERM_BEGIN, PV282_IR_GRADS, 7/15/2026</t>
  </si>
  <si>
    <t>High School &amp; College Dual Credit~</t>
  </si>
  <si>
    <t>High School or Home School - No High School Credit~</t>
  </si>
  <si>
    <t>High School - Both Dual and Non-Dual Credit~</t>
  </si>
  <si>
    <t>~ Beginning in Fall 2025, high school dual enrollment students are auto-enrolled in the Uniform Certificate of General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</si>
</sst>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9C5700"/>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0"/>
      <name val="Calibri"/>
      <family val="2"/>
      <scheme val="minor"/>
    </font>
    <font>
      <sz val="12"/>
      <color rgb="FF9C5700"/>
      <name val="Calibri"/>
      <family val="2"/>
      <scheme val="minor"/>
    </font>
    <font>
      <b/>
      <sz val="12"/>
      <color theme="1"/>
      <name val="Calibri"/>
      <family val="2"/>
      <scheme val="minor"/>
    </font>
    <font>
      <b/>
      <sz val="12"/>
      <name val="Calibri"/>
      <family val="2"/>
      <scheme val="minor"/>
    </font>
    <font>
      <i/>
      <sz val="12"/>
      <color theme="1"/>
      <name val="Calibri"/>
      <family val="2"/>
      <scheme val="minor"/>
    </font>
  </fonts>
  <fills count="11">
    <fill>
      <patternFill patternType="none"/>
    </fill>
    <fill>
      <patternFill patternType="gray125"/>
    </fill>
    <fill>
      <patternFill patternType="solid">
        <fgColor rgb="FFFFEB9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2"/>
        <bgColor indexed="64"/>
      </patternFill>
    </fill>
    <fill>
      <patternFill patternType="solid">
        <fgColor theme="4" tint="0.39997558519241921"/>
        <bgColor indexed="65"/>
      </patternFill>
    </fill>
    <fill>
      <patternFill patternType="solid">
        <fgColor theme="4" tint="0.59999389629810485"/>
        <bgColor indexed="64"/>
      </patternFill>
    </fill>
    <fill>
      <patternFill patternType="solid">
        <fgColor theme="4" tint="-0.249977111117893"/>
        <bgColor indexed="64"/>
      </patternFill>
    </fill>
    <fill>
      <patternFill patternType="solid">
        <fgColor theme="3"/>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cellStyleXfs>
  <cellXfs count="65">
    <xf numFmtId="0" fontId="0" fillId="0" borderId="0" xfId="0"/>
    <xf numFmtId="0" fontId="3" fillId="3" borderId="0" xfId="3" applyAlignment="1">
      <alignment horizontal="center"/>
    </xf>
    <xf numFmtId="0" fontId="0" fillId="0" borderId="0" xfId="0" applyAlignment="1">
      <alignment horizontal="center"/>
    </xf>
    <xf numFmtId="9" fontId="0" fillId="0" borderId="0" xfId="0" applyNumberFormat="1" applyAlignment="1">
      <alignment horizontal="center"/>
    </xf>
    <xf numFmtId="0" fontId="4" fillId="0" borderId="0" xfId="0" applyFont="1" applyAlignment="1">
      <alignment horizontal="centerContinuous"/>
    </xf>
    <xf numFmtId="0" fontId="0" fillId="0" borderId="0" xfId="0"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6" fillId="0" borderId="0" xfId="0" applyFont="1"/>
    <xf numFmtId="0" fontId="8" fillId="2" borderId="6" xfId="2" applyFont="1" applyBorder="1" applyAlignment="1">
      <alignment horizontal="center" vertical="center"/>
    </xf>
    <xf numFmtId="9" fontId="8" fillId="2" borderId="6" xfId="2" applyNumberFormat="1" applyFont="1" applyBorder="1" applyAlignment="1">
      <alignment horizontal="center" vertical="center"/>
    </xf>
    <xf numFmtId="0" fontId="9" fillId="4" borderId="2" xfId="4" applyFont="1" applyBorder="1" applyAlignment="1">
      <alignment horizontal="center"/>
    </xf>
    <xf numFmtId="49" fontId="9" fillId="4" borderId="3" xfId="4" applyNumberFormat="1" applyFont="1" applyBorder="1" applyAlignment="1">
      <alignment horizontal="center"/>
    </xf>
    <xf numFmtId="0" fontId="9" fillId="4" borderId="3" xfId="4" applyFont="1" applyBorder="1" applyAlignment="1">
      <alignment horizontal="center"/>
    </xf>
    <xf numFmtId="9" fontId="9" fillId="4" borderId="4" xfId="4" applyNumberFormat="1" applyFont="1" applyBorder="1" applyAlignment="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9" fontId="6" fillId="0" borderId="1" xfId="1" applyFont="1" applyBorder="1" applyAlignment="1">
      <alignment horizontal="center"/>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center"/>
    </xf>
    <xf numFmtId="0" fontId="9" fillId="8" borderId="2" xfId="5" applyFont="1" applyFill="1" applyBorder="1" applyAlignment="1">
      <alignment horizontal="left"/>
    </xf>
    <xf numFmtId="49" fontId="9" fillId="8" borderId="3" xfId="5" applyNumberFormat="1" applyFont="1" applyFill="1" applyBorder="1" applyAlignment="1">
      <alignment horizontal="center"/>
    </xf>
    <xf numFmtId="0" fontId="9" fillId="8" borderId="3" xfId="5" applyFont="1" applyFill="1" applyBorder="1" applyAlignment="1">
      <alignment horizontal="center"/>
    </xf>
    <xf numFmtId="9" fontId="9" fillId="8" borderId="3" xfId="5" applyNumberFormat="1" applyFont="1" applyFill="1" applyBorder="1" applyAlignment="1">
      <alignment horizontal="center"/>
    </xf>
    <xf numFmtId="9" fontId="9" fillId="8" borderId="3" xfId="1" applyFont="1" applyFill="1" applyBorder="1" applyAlignment="1">
      <alignment horizontal="center"/>
    </xf>
    <xf numFmtId="9" fontId="9" fillId="8" borderId="4" xfId="1" applyFont="1" applyFill="1" applyBorder="1" applyAlignment="1">
      <alignment horizontal="center"/>
    </xf>
    <xf numFmtId="49" fontId="6" fillId="0" borderId="0" xfId="0" applyNumberFormat="1" applyFont="1"/>
    <xf numFmtId="0" fontId="6" fillId="0" borderId="0" xfId="0" applyFont="1" applyAlignment="1">
      <alignment horizontal="center"/>
    </xf>
    <xf numFmtId="9" fontId="6" fillId="0" borderId="0" xfId="0" applyNumberFormat="1" applyFont="1" applyAlignment="1">
      <alignment horizontal="center"/>
    </xf>
    <xf numFmtId="9" fontId="6" fillId="0" borderId="1" xfId="0" applyNumberFormat="1" applyFont="1" applyBorder="1" applyAlignment="1">
      <alignment horizontal="center"/>
    </xf>
    <xf numFmtId="0" fontId="6" fillId="6" borderId="1" xfId="0" applyFont="1" applyFill="1" applyBorder="1" applyAlignment="1">
      <alignment horizontal="left"/>
    </xf>
    <xf numFmtId="49" fontId="6" fillId="6" borderId="1" xfId="0" applyNumberFormat="1" applyFont="1" applyFill="1" applyBorder="1" applyAlignment="1">
      <alignment horizontal="center"/>
    </xf>
    <xf numFmtId="0" fontId="6" fillId="6" borderId="1" xfId="0" applyFont="1" applyFill="1" applyBorder="1" applyAlignment="1">
      <alignment horizontal="center"/>
    </xf>
    <xf numFmtId="9" fontId="6" fillId="6" borderId="1" xfId="1" applyFont="1" applyFill="1" applyBorder="1" applyAlignment="1">
      <alignment horizontal="center"/>
    </xf>
    <xf numFmtId="9" fontId="6" fillId="0" borderId="5" xfId="1" applyFont="1" applyBorder="1" applyAlignment="1">
      <alignment horizontal="center"/>
    </xf>
    <xf numFmtId="0" fontId="6" fillId="0" borderId="0" xfId="0" applyFont="1" applyAlignment="1">
      <alignment horizontal="center" vertical="center"/>
    </xf>
    <xf numFmtId="9" fontId="6" fillId="0" borderId="0" xfId="1" applyFont="1" applyFill="1" applyBorder="1" applyAlignment="1">
      <alignment horizontal="center"/>
    </xf>
    <xf numFmtId="9" fontId="10" fillId="8" borderId="4" xfId="1" applyFont="1" applyFill="1" applyBorder="1" applyAlignment="1">
      <alignment horizontal="center"/>
    </xf>
    <xf numFmtId="0" fontId="9" fillId="4" borderId="4" xfId="4" applyFont="1" applyBorder="1" applyAlignment="1">
      <alignment horizontal="center"/>
    </xf>
    <xf numFmtId="9" fontId="6" fillId="0" borderId="1" xfId="1" applyFont="1" applyFill="1" applyBorder="1" applyAlignment="1">
      <alignment horizontal="center"/>
    </xf>
    <xf numFmtId="9" fontId="9" fillId="0" borderId="1" xfId="4" applyNumberFormat="1" applyFont="1" applyFill="1" applyBorder="1" applyAlignment="1">
      <alignment horizontal="center"/>
    </xf>
    <xf numFmtId="9" fontId="9" fillId="0" borderId="1" xfId="1" applyFont="1" applyFill="1" applyBorder="1" applyAlignment="1">
      <alignment horizontal="center"/>
    </xf>
    <xf numFmtId="9" fontId="9" fillId="0" borderId="5" xfId="1" applyFont="1" applyFill="1" applyBorder="1" applyAlignment="1">
      <alignment horizontal="center"/>
    </xf>
    <xf numFmtId="9" fontId="9" fillId="0" borderId="5" xfId="4" applyNumberFormat="1" applyFont="1" applyFill="1" applyBorder="1" applyAlignment="1">
      <alignment horizontal="center"/>
    </xf>
    <xf numFmtId="9" fontId="7" fillId="9" borderId="3" xfId="1" applyFont="1" applyFill="1" applyBorder="1" applyAlignment="1">
      <alignment horizontal="center"/>
    </xf>
    <xf numFmtId="9" fontId="7" fillId="9" borderId="4" xfId="4" applyNumberFormat="1" applyFont="1" applyFill="1" applyBorder="1" applyAlignment="1">
      <alignment horizontal="center"/>
    </xf>
    <xf numFmtId="9" fontId="6" fillId="8" borderId="3" xfId="1" applyFont="1" applyFill="1" applyBorder="1" applyAlignment="1">
      <alignment horizontal="center"/>
    </xf>
    <xf numFmtId="9" fontId="9" fillId="8" borderId="4" xfId="4" applyNumberFormat="1" applyFont="1" applyFill="1" applyBorder="1" applyAlignment="1">
      <alignment horizontal="center"/>
    </xf>
    <xf numFmtId="0" fontId="11" fillId="0" borderId="0" xfId="0" applyFont="1"/>
    <xf numFmtId="0" fontId="7" fillId="10" borderId="5" xfId="3" applyFont="1" applyFill="1" applyBorder="1" applyAlignment="1">
      <alignment horizontal="center" wrapText="1"/>
    </xf>
    <xf numFmtId="0" fontId="7" fillId="10" borderId="6" xfId="3" applyFont="1" applyFill="1" applyBorder="1" applyAlignment="1">
      <alignment horizontal="center" wrapText="1"/>
    </xf>
    <xf numFmtId="0" fontId="7" fillId="9" borderId="2" xfId="6" applyFont="1" applyFill="1" applyBorder="1" applyAlignment="1">
      <alignment horizontal="right"/>
    </xf>
    <xf numFmtId="0" fontId="7" fillId="9" borderId="3" xfId="6" applyFont="1" applyFill="1" applyBorder="1" applyAlignment="1">
      <alignment horizontal="right"/>
    </xf>
    <xf numFmtId="0" fontId="6" fillId="8" borderId="2" xfId="4" applyFont="1" applyFill="1" applyBorder="1" applyAlignment="1">
      <alignment horizontal="right"/>
    </xf>
    <xf numFmtId="0" fontId="6" fillId="8" borderId="3" xfId="4" applyFont="1" applyFill="1" applyBorder="1" applyAlignment="1">
      <alignment horizontal="right"/>
    </xf>
    <xf numFmtId="0" fontId="9" fillId="4" borderId="2" xfId="4" applyFont="1" applyBorder="1" applyAlignment="1">
      <alignment horizontal="right"/>
    </xf>
    <xf numFmtId="0" fontId="9" fillId="4" borderId="3" xfId="4" applyFont="1" applyBorder="1" applyAlignment="1">
      <alignment horizontal="right"/>
    </xf>
    <xf numFmtId="0" fontId="6" fillId="0" borderId="2" xfId="4" applyFont="1" applyFill="1" applyBorder="1" applyAlignment="1">
      <alignment horizontal="right"/>
    </xf>
    <xf numFmtId="0" fontId="6" fillId="0" borderId="3" xfId="4" applyFont="1" applyFill="1" applyBorder="1" applyAlignment="1">
      <alignment horizontal="right"/>
    </xf>
    <xf numFmtId="0" fontId="6" fillId="0" borderId="4" xfId="4" applyFont="1" applyFill="1" applyBorder="1" applyAlignment="1">
      <alignment horizontal="right"/>
    </xf>
    <xf numFmtId="0" fontId="10" fillId="3" borderId="2" xfId="3" applyFont="1" applyBorder="1" applyAlignment="1">
      <alignment horizontal="centerContinuous"/>
    </xf>
    <xf numFmtId="0" fontId="10" fillId="3" borderId="3" xfId="3" applyFont="1" applyBorder="1" applyAlignment="1">
      <alignment horizontal="centerContinuous"/>
    </xf>
    <xf numFmtId="0" fontId="10" fillId="3" borderId="4" xfId="3" applyFont="1" applyBorder="1" applyAlignment="1">
      <alignment horizontal="centerContinuous"/>
    </xf>
  </cellXfs>
  <cellStyles count="7">
    <cellStyle name="20% - Accent1" xfId="4" builtinId="30"/>
    <cellStyle name="40% - Accent1" xfId="5" builtinId="31"/>
    <cellStyle name="60% - Accent1" xfId="6" builtinId="32"/>
    <cellStyle name="Accent1" xfId="3" builtinId="29"/>
    <cellStyle name="Neutral" xfId="2" builtinId="28"/>
    <cellStyle name="Normal" xfId="0" builtinId="0"/>
    <cellStyle name="Percent" xfId="1" builtinId="5"/>
  </cellStyles>
  <dxfs count="0"/>
  <tableStyles count="0" defaultTableStyle="TableStyleMedium2" defaultPivotStyle="PivotStyleLight16"/>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2"/>
  <sheetViews>
    <sheetView tabSelected="1" zoomScaleNormal="100" workbookViewId="0">
      <pane ySplit="6" topLeftCell="A7" activePane="bottomLeft" state="frozen"/>
      <selection pane="bottomLeft"/>
    </sheetView>
  </sheetViews>
  <sheetFormatPr defaultRowHeight="14.4" x14ac:dyDescent="0.3"/>
  <cols>
    <col min="1" max="1" width="59.44140625" customWidth="1"/>
    <col min="2" max="2" width="14" bestFit="1" customWidth="1"/>
    <col min="4" max="4" width="9.109375" customWidth="1"/>
    <col min="5" max="9" width="13.5546875" customWidth="1"/>
    <col min="10" max="10" width="17.33203125" style="2" customWidth="1"/>
    <col min="11" max="11" width="17.33203125" style="3" customWidth="1"/>
  </cols>
  <sheetData>
    <row r="1" spans="1:12" ht="21" x14ac:dyDescent="0.4">
      <c r="A1" s="6" t="s">
        <v>225</v>
      </c>
      <c r="B1" s="4"/>
      <c r="C1" s="4"/>
      <c r="D1" s="4"/>
      <c r="E1" s="4"/>
      <c r="F1" s="4"/>
      <c r="G1" s="4"/>
      <c r="H1" s="4"/>
      <c r="I1" s="4"/>
      <c r="J1" s="4"/>
      <c r="K1" s="4"/>
    </row>
    <row r="2" spans="1:12" ht="1.5" customHeight="1" x14ac:dyDescent="0.3">
      <c r="A2" s="1"/>
      <c r="B2" s="1"/>
      <c r="C2" s="1"/>
      <c r="D2" s="1"/>
      <c r="E2" s="1"/>
      <c r="F2" s="1"/>
      <c r="G2" s="1"/>
      <c r="H2" s="1"/>
      <c r="I2" s="1"/>
      <c r="J2" s="1"/>
      <c r="K2" s="1"/>
    </row>
    <row r="3" spans="1:12" ht="15.6" x14ac:dyDescent="0.3">
      <c r="A3" s="7" t="s">
        <v>226</v>
      </c>
      <c r="B3" s="5"/>
      <c r="C3" s="5"/>
      <c r="D3" s="5"/>
      <c r="E3" s="5"/>
      <c r="F3" s="5"/>
      <c r="G3" s="5"/>
      <c r="H3" s="5"/>
      <c r="I3" s="5"/>
      <c r="J3" s="5"/>
      <c r="K3" s="5"/>
    </row>
    <row r="4" spans="1:12" ht="15.6" x14ac:dyDescent="0.3">
      <c r="A4" s="7" t="s">
        <v>227</v>
      </c>
      <c r="B4" s="5"/>
      <c r="C4" s="5"/>
      <c r="D4" s="5"/>
      <c r="E4" s="5"/>
      <c r="F4" s="5"/>
      <c r="G4" s="5"/>
      <c r="H4" s="5"/>
      <c r="I4" s="5"/>
      <c r="J4" s="5"/>
      <c r="K4" s="5"/>
    </row>
    <row r="5" spans="1:12" ht="15" thickBot="1" x14ac:dyDescent="0.35"/>
    <row r="6" spans="1:12" ht="31.8" thickBot="1" x14ac:dyDescent="0.35">
      <c r="A6" s="8"/>
      <c r="B6" s="8"/>
      <c r="C6" s="8"/>
      <c r="D6" s="8"/>
      <c r="E6" s="51" t="s">
        <v>228</v>
      </c>
      <c r="F6" s="52" t="s">
        <v>229</v>
      </c>
      <c r="G6" s="52" t="s">
        <v>230</v>
      </c>
      <c r="H6" s="52" t="s">
        <v>239</v>
      </c>
      <c r="I6" s="52" t="s">
        <v>257</v>
      </c>
      <c r="J6" s="9" t="s">
        <v>3</v>
      </c>
      <c r="K6" s="10" t="s">
        <v>21</v>
      </c>
      <c r="L6" s="8"/>
    </row>
    <row r="7" spans="1:12" ht="16.2" thickBot="1" x14ac:dyDescent="0.35">
      <c r="A7" s="11" t="s">
        <v>0</v>
      </c>
      <c r="B7" s="12" t="s">
        <v>1</v>
      </c>
      <c r="C7" s="13" t="s">
        <v>2</v>
      </c>
      <c r="D7" s="13" t="s">
        <v>177</v>
      </c>
      <c r="E7" s="13" t="s">
        <v>197</v>
      </c>
      <c r="F7" s="13" t="s">
        <v>197</v>
      </c>
      <c r="G7" s="13" t="s">
        <v>197</v>
      </c>
      <c r="H7" s="13" t="s">
        <v>197</v>
      </c>
      <c r="I7" s="13" t="s">
        <v>197</v>
      </c>
      <c r="J7" s="13" t="s">
        <v>197</v>
      </c>
      <c r="K7" s="14" t="s">
        <v>197</v>
      </c>
      <c r="L7" s="8"/>
    </row>
    <row r="8" spans="1:12" ht="16.2" thickBot="1" x14ac:dyDescent="0.35">
      <c r="A8" s="15" t="s">
        <v>4</v>
      </c>
      <c r="B8" s="16" t="s">
        <v>156</v>
      </c>
      <c r="C8" s="17" t="s">
        <v>19</v>
      </c>
      <c r="D8" s="17" t="s">
        <v>181</v>
      </c>
      <c r="E8" s="18">
        <v>0.69791666666666663</v>
      </c>
      <c r="F8" s="18">
        <v>0.68913857677902624</v>
      </c>
      <c r="G8" s="18">
        <v>0.68148148148148147</v>
      </c>
      <c r="H8" s="18">
        <v>0.65886287625418061</v>
      </c>
      <c r="I8" s="18">
        <v>0.72</v>
      </c>
      <c r="J8" s="18">
        <f>AVERAGE(G8:I8)</f>
        <v>0.68678145257855405</v>
      </c>
      <c r="K8" s="18">
        <f>(I8-G8)/G8</f>
        <v>5.6521739130434769E-2</v>
      </c>
      <c r="L8" s="8"/>
    </row>
    <row r="9" spans="1:12" ht="16.2" thickBot="1" x14ac:dyDescent="0.35">
      <c r="A9" s="15" t="s">
        <v>243</v>
      </c>
      <c r="B9" s="16" t="s">
        <v>244</v>
      </c>
      <c r="C9" s="17" t="s">
        <v>19</v>
      </c>
      <c r="D9" s="17" t="s">
        <v>178</v>
      </c>
      <c r="E9" s="18" t="s">
        <v>202</v>
      </c>
      <c r="F9" s="18" t="s">
        <v>202</v>
      </c>
      <c r="G9" s="18" t="s">
        <v>202</v>
      </c>
      <c r="H9" s="18">
        <v>0.52</v>
      </c>
      <c r="I9" s="18">
        <v>0.56999999999999995</v>
      </c>
      <c r="J9" s="18" t="s">
        <v>22</v>
      </c>
      <c r="K9" s="18" t="s">
        <v>22</v>
      </c>
      <c r="L9" s="8"/>
    </row>
    <row r="10" spans="1:12" ht="16.2" thickBot="1" x14ac:dyDescent="0.35">
      <c r="A10" s="15" t="s">
        <v>5</v>
      </c>
      <c r="B10" s="16" t="s">
        <v>157</v>
      </c>
      <c r="C10" s="17" t="s">
        <v>19</v>
      </c>
      <c r="D10" s="17" t="s">
        <v>178</v>
      </c>
      <c r="E10" s="18">
        <v>0.73611111111111116</v>
      </c>
      <c r="F10" s="18">
        <v>0.82258064516129037</v>
      </c>
      <c r="G10" s="18">
        <v>0.82417582417582413</v>
      </c>
      <c r="H10" s="18">
        <v>0.78350515463917525</v>
      </c>
      <c r="I10" s="18">
        <v>0.71</v>
      </c>
      <c r="J10" s="18">
        <f t="shared" ref="J10:J11" si="0">AVERAGE(G10:I10)</f>
        <v>0.77256032627166649</v>
      </c>
      <c r="K10" s="18">
        <f t="shared" ref="K10:K11" si="1">(I10-G10)/G10</f>
        <v>-0.13853333333333334</v>
      </c>
      <c r="L10" s="8"/>
    </row>
    <row r="11" spans="1:12" ht="16.2" thickBot="1" x14ac:dyDescent="0.35">
      <c r="A11" s="15" t="s">
        <v>6</v>
      </c>
      <c r="B11" s="16" t="s">
        <v>158</v>
      </c>
      <c r="C11" s="17" t="s">
        <v>19</v>
      </c>
      <c r="D11" s="17" t="s">
        <v>178</v>
      </c>
      <c r="E11" s="18">
        <v>0.38709677419354838</v>
      </c>
      <c r="F11" s="18">
        <v>0.25882352941176473</v>
      </c>
      <c r="G11" s="18">
        <v>0.36065573770491804</v>
      </c>
      <c r="H11" s="18">
        <v>0.59322033898305082</v>
      </c>
      <c r="I11" s="18">
        <v>0.5</v>
      </c>
      <c r="J11" s="18">
        <f t="shared" si="0"/>
        <v>0.48462535889598962</v>
      </c>
      <c r="K11" s="18">
        <f t="shared" si="1"/>
        <v>0.3863636363636363</v>
      </c>
      <c r="L11" s="8"/>
    </row>
    <row r="12" spans="1:12" ht="16.2" thickBot="1" x14ac:dyDescent="0.35">
      <c r="A12" s="32" t="s">
        <v>247</v>
      </c>
      <c r="B12" s="33" t="s">
        <v>200</v>
      </c>
      <c r="C12" s="34" t="s">
        <v>19</v>
      </c>
      <c r="D12" s="34" t="s">
        <v>178</v>
      </c>
      <c r="E12" s="35">
        <v>0.42857142857142855</v>
      </c>
      <c r="F12" s="35">
        <v>0.33333333333333331</v>
      </c>
      <c r="G12" s="35">
        <v>0.30769230769230771</v>
      </c>
      <c r="H12" s="35" t="s">
        <v>202</v>
      </c>
      <c r="I12" s="35" t="s">
        <v>202</v>
      </c>
      <c r="J12" s="35" t="s">
        <v>22</v>
      </c>
      <c r="K12" s="35" t="s">
        <v>22</v>
      </c>
      <c r="L12" s="8"/>
    </row>
    <row r="13" spans="1:12" ht="16.2" thickBot="1" x14ac:dyDescent="0.35">
      <c r="A13" s="15" t="s">
        <v>16</v>
      </c>
      <c r="B13" s="16" t="s">
        <v>23</v>
      </c>
      <c r="C13" s="17" t="s">
        <v>19</v>
      </c>
      <c r="D13" s="17" t="s">
        <v>178</v>
      </c>
      <c r="E13" s="18">
        <v>0.5</v>
      </c>
      <c r="F13" s="18">
        <v>0.73333333333333328</v>
      </c>
      <c r="G13" s="18">
        <v>0.66666666666666663</v>
      </c>
      <c r="H13" s="18">
        <v>0.72972972972972971</v>
      </c>
      <c r="I13" s="18">
        <v>0.65</v>
      </c>
      <c r="J13" s="18">
        <f>AVERAGE(G13:I13)</f>
        <v>0.68213213213213209</v>
      </c>
      <c r="K13" s="18">
        <f>(I13-G13)/G13</f>
        <v>-2.4999999999999911E-2</v>
      </c>
      <c r="L13" s="8"/>
    </row>
    <row r="14" spans="1:12" ht="16.2" thickBot="1" x14ac:dyDescent="0.35">
      <c r="A14" s="32" t="s">
        <v>248</v>
      </c>
      <c r="B14" s="33" t="s">
        <v>201</v>
      </c>
      <c r="C14" s="34" t="s">
        <v>19</v>
      </c>
      <c r="D14" s="34" t="s">
        <v>178</v>
      </c>
      <c r="E14" s="35">
        <v>0.1875</v>
      </c>
      <c r="F14" s="35">
        <v>0.20338983050847459</v>
      </c>
      <c r="G14" s="35">
        <v>0.3125</v>
      </c>
      <c r="H14" s="35" t="s">
        <v>202</v>
      </c>
      <c r="I14" s="35" t="s">
        <v>202</v>
      </c>
      <c r="J14" s="35" t="s">
        <v>22</v>
      </c>
      <c r="K14" s="35" t="s">
        <v>22</v>
      </c>
      <c r="L14" s="8"/>
    </row>
    <row r="15" spans="1:12" ht="16.2" thickBot="1" x14ac:dyDescent="0.35">
      <c r="A15" s="15" t="s">
        <v>7</v>
      </c>
      <c r="B15" s="16" t="s">
        <v>159</v>
      </c>
      <c r="C15" s="17" t="s">
        <v>19</v>
      </c>
      <c r="D15" s="17" t="s">
        <v>179</v>
      </c>
      <c r="E15" s="18">
        <v>0.66990291262135926</v>
      </c>
      <c r="F15" s="18">
        <v>0.66768292682926833</v>
      </c>
      <c r="G15" s="18">
        <v>0.6741573033707865</v>
      </c>
      <c r="H15" s="18">
        <v>0.69129287598944589</v>
      </c>
      <c r="I15" s="18">
        <v>0.66</v>
      </c>
      <c r="J15" s="18">
        <f>AVERAGE(G15:I15)</f>
        <v>0.67515005978674425</v>
      </c>
      <c r="K15" s="18">
        <f>(I15-G15)/G15</f>
        <v>-2.0999999999999928E-2</v>
      </c>
      <c r="L15" s="8"/>
    </row>
    <row r="16" spans="1:12" ht="16.2" thickBot="1" x14ac:dyDescent="0.35">
      <c r="A16" s="32" t="s">
        <v>249</v>
      </c>
      <c r="B16" s="34" t="s">
        <v>199</v>
      </c>
      <c r="C16" s="34" t="s">
        <v>19</v>
      </c>
      <c r="D16" s="34" t="s">
        <v>179</v>
      </c>
      <c r="E16" s="35">
        <v>0.34426229508196721</v>
      </c>
      <c r="F16" s="35">
        <v>0.34375</v>
      </c>
      <c r="G16" s="35">
        <v>1.9607843137254902E-2</v>
      </c>
      <c r="H16" s="35" t="s">
        <v>202</v>
      </c>
      <c r="I16" s="35" t="s">
        <v>202</v>
      </c>
      <c r="J16" s="35" t="s">
        <v>22</v>
      </c>
      <c r="K16" s="35" t="s">
        <v>22</v>
      </c>
      <c r="L16" s="8"/>
    </row>
    <row r="17" spans="1:12" ht="16.2" thickBot="1" x14ac:dyDescent="0.35">
      <c r="A17" s="15" t="s">
        <v>245</v>
      </c>
      <c r="B17" s="16" t="s">
        <v>246</v>
      </c>
      <c r="C17" s="17" t="s">
        <v>19</v>
      </c>
      <c r="D17" s="17" t="s">
        <v>178</v>
      </c>
      <c r="E17" s="18" t="s">
        <v>202</v>
      </c>
      <c r="F17" s="18" t="s">
        <v>202</v>
      </c>
      <c r="G17" s="18" t="s">
        <v>202</v>
      </c>
      <c r="H17" s="18">
        <v>0.73837209302325579</v>
      </c>
      <c r="I17" s="18">
        <v>0.68</v>
      </c>
      <c r="J17" s="18" t="s">
        <v>22</v>
      </c>
      <c r="K17" s="18" t="s">
        <v>22</v>
      </c>
      <c r="L17" s="8"/>
    </row>
    <row r="18" spans="1:12" ht="16.2" thickBot="1" x14ac:dyDescent="0.35">
      <c r="A18" s="15" t="s">
        <v>17</v>
      </c>
      <c r="B18" s="16" t="s">
        <v>160</v>
      </c>
      <c r="C18" s="17" t="s">
        <v>20</v>
      </c>
      <c r="D18" s="17" t="s">
        <v>179</v>
      </c>
      <c r="E18" s="18">
        <v>0.67692307692307696</v>
      </c>
      <c r="F18" s="18">
        <v>0.57377049180327866</v>
      </c>
      <c r="G18" s="18">
        <v>0.64583333333333337</v>
      </c>
      <c r="H18" s="18">
        <v>0.63043478260869568</v>
      </c>
      <c r="I18" s="18">
        <v>0.75</v>
      </c>
      <c r="J18" s="18">
        <f t="shared" ref="J18:J29" si="2">AVERAGE(G18:I18)</f>
        <v>0.67542270531400972</v>
      </c>
      <c r="K18" s="18">
        <f t="shared" ref="K18:K29" si="3">(I18-G18)/G18</f>
        <v>0.1612903225806451</v>
      </c>
      <c r="L18" s="8"/>
    </row>
    <row r="19" spans="1:12" ht="16.2" thickBot="1" x14ac:dyDescent="0.35">
      <c r="A19" s="15" t="s">
        <v>18</v>
      </c>
      <c r="B19" s="16" t="s">
        <v>161</v>
      </c>
      <c r="C19" s="17" t="s">
        <v>20</v>
      </c>
      <c r="D19" s="17" t="s">
        <v>179</v>
      </c>
      <c r="E19" s="18">
        <v>0.6470588235294118</v>
      </c>
      <c r="F19" s="18">
        <v>0.56666666666666665</v>
      </c>
      <c r="G19" s="18">
        <v>0.67307692307692313</v>
      </c>
      <c r="H19" s="18">
        <v>0.60869565217391308</v>
      </c>
      <c r="I19" s="18">
        <v>0.72</v>
      </c>
      <c r="J19" s="18">
        <f t="shared" si="2"/>
        <v>0.66725752508361202</v>
      </c>
      <c r="K19" s="18">
        <f t="shared" si="3"/>
        <v>6.971428571428559E-2</v>
      </c>
      <c r="L19" s="8"/>
    </row>
    <row r="20" spans="1:12" ht="16.2" thickBot="1" x14ac:dyDescent="0.35">
      <c r="A20" s="15" t="s">
        <v>8</v>
      </c>
      <c r="B20" s="16" t="s">
        <v>162</v>
      </c>
      <c r="C20" s="17" t="s">
        <v>19</v>
      </c>
      <c r="D20" s="17" t="s">
        <v>178</v>
      </c>
      <c r="E20" s="18">
        <v>0.70588235294117652</v>
      </c>
      <c r="F20" s="18">
        <v>0.63690476190476186</v>
      </c>
      <c r="G20" s="18">
        <v>0.61849710982658956</v>
      </c>
      <c r="H20" s="18">
        <v>0.59649122807017541</v>
      </c>
      <c r="I20" s="18">
        <v>0.63905325443786987</v>
      </c>
      <c r="J20" s="18">
        <f t="shared" si="2"/>
        <v>0.61801386411154491</v>
      </c>
      <c r="K20" s="18">
        <f t="shared" si="3"/>
        <v>3.3235635679920487E-2</v>
      </c>
      <c r="L20" s="8"/>
    </row>
    <row r="21" spans="1:12" ht="16.2" thickBot="1" x14ac:dyDescent="0.35">
      <c r="A21" s="15" t="s">
        <v>9</v>
      </c>
      <c r="B21" s="16" t="s">
        <v>163</v>
      </c>
      <c r="C21" s="17" t="s">
        <v>19</v>
      </c>
      <c r="D21" s="17" t="s">
        <v>178</v>
      </c>
      <c r="E21" s="18">
        <v>0.77272727272727271</v>
      </c>
      <c r="F21" s="18">
        <v>0.60606060606060608</v>
      </c>
      <c r="G21" s="18">
        <v>0.44827586206896552</v>
      </c>
      <c r="H21" s="18">
        <v>0.69230769230769229</v>
      </c>
      <c r="I21" s="18">
        <v>0.65384615384615385</v>
      </c>
      <c r="J21" s="18">
        <f t="shared" si="2"/>
        <v>0.59814323607427056</v>
      </c>
      <c r="K21" s="18">
        <f t="shared" si="3"/>
        <v>0.45857988165680474</v>
      </c>
      <c r="L21" s="8"/>
    </row>
    <row r="22" spans="1:12" ht="16.2" thickBot="1" x14ac:dyDescent="0.35">
      <c r="A22" s="15" t="s">
        <v>236</v>
      </c>
      <c r="B22" s="16" t="s">
        <v>237</v>
      </c>
      <c r="C22" s="17" t="s">
        <v>19</v>
      </c>
      <c r="D22" s="17" t="s">
        <v>178</v>
      </c>
      <c r="E22" s="18" t="s">
        <v>202</v>
      </c>
      <c r="F22" s="18" t="s">
        <v>202</v>
      </c>
      <c r="G22" s="18">
        <v>0.5714285714285714</v>
      </c>
      <c r="H22" s="18">
        <v>0.625</v>
      </c>
      <c r="I22" s="18">
        <v>0.6428571428571429</v>
      </c>
      <c r="J22" s="18">
        <f t="shared" si="2"/>
        <v>0.61309523809523814</v>
      </c>
      <c r="K22" s="18">
        <f t="shared" si="3"/>
        <v>0.12500000000000014</v>
      </c>
      <c r="L22" s="8"/>
    </row>
    <row r="23" spans="1:12" ht="16.2" thickBot="1" x14ac:dyDescent="0.35">
      <c r="A23" s="15" t="s">
        <v>10</v>
      </c>
      <c r="B23" s="16" t="s">
        <v>164</v>
      </c>
      <c r="C23" s="17" t="s">
        <v>19</v>
      </c>
      <c r="D23" s="17" t="s">
        <v>178</v>
      </c>
      <c r="E23" s="18">
        <v>0.5617977528089888</v>
      </c>
      <c r="F23" s="18">
        <v>0.59375</v>
      </c>
      <c r="G23" s="18">
        <v>0.47826086956521741</v>
      </c>
      <c r="H23" s="18">
        <v>0.53846153846153844</v>
      </c>
      <c r="I23" s="18">
        <v>0.625</v>
      </c>
      <c r="J23" s="18">
        <f t="shared" si="2"/>
        <v>0.54724080267558528</v>
      </c>
      <c r="K23" s="18">
        <f t="shared" si="3"/>
        <v>0.30681818181818177</v>
      </c>
      <c r="L23" s="8"/>
    </row>
    <row r="24" spans="1:12" ht="16.2" thickBot="1" x14ac:dyDescent="0.35">
      <c r="A24" s="15" t="s">
        <v>11</v>
      </c>
      <c r="B24" s="16" t="s">
        <v>165</v>
      </c>
      <c r="C24" s="17" t="s">
        <v>19</v>
      </c>
      <c r="D24" s="17" t="s">
        <v>178</v>
      </c>
      <c r="E24" s="18">
        <v>0.67032967032967028</v>
      </c>
      <c r="F24" s="18">
        <v>0.57564575645756455</v>
      </c>
      <c r="G24" s="18">
        <v>0.64655172413793105</v>
      </c>
      <c r="H24" s="18">
        <v>0.72727272727272729</v>
      </c>
      <c r="I24" s="18">
        <v>0.63874345549738221</v>
      </c>
      <c r="J24" s="18">
        <f t="shared" si="2"/>
        <v>0.67085596896934685</v>
      </c>
      <c r="K24" s="18">
        <f t="shared" si="3"/>
        <v>-1.2076788830715545E-2</v>
      </c>
      <c r="L24" s="8"/>
    </row>
    <row r="25" spans="1:12" ht="16.2" thickBot="1" x14ac:dyDescent="0.35">
      <c r="A25" s="15" t="s">
        <v>12</v>
      </c>
      <c r="B25" s="16" t="s">
        <v>166</v>
      </c>
      <c r="C25" s="17" t="s">
        <v>19</v>
      </c>
      <c r="D25" s="17" t="s">
        <v>178</v>
      </c>
      <c r="E25" s="18">
        <v>0.66666666666666663</v>
      </c>
      <c r="F25" s="18">
        <v>0.55555555555555558</v>
      </c>
      <c r="G25" s="18">
        <v>0.67647058823529416</v>
      </c>
      <c r="H25" s="18">
        <v>0.65384615384615385</v>
      </c>
      <c r="I25" s="18">
        <v>0.51724137931034486</v>
      </c>
      <c r="J25" s="18">
        <f t="shared" si="2"/>
        <v>0.61585270713059759</v>
      </c>
      <c r="K25" s="18">
        <f t="shared" si="3"/>
        <v>-0.2353823088455772</v>
      </c>
      <c r="L25" s="8"/>
    </row>
    <row r="26" spans="1:12" ht="16.2" thickBot="1" x14ac:dyDescent="0.35">
      <c r="A26" s="15" t="s">
        <v>13</v>
      </c>
      <c r="B26" s="16" t="s">
        <v>167</v>
      </c>
      <c r="C26" s="17" t="s">
        <v>19</v>
      </c>
      <c r="D26" s="17" t="s">
        <v>178</v>
      </c>
      <c r="E26" s="18">
        <v>0.41666666666666669</v>
      </c>
      <c r="F26" s="18">
        <v>0.625</v>
      </c>
      <c r="G26" s="18">
        <v>0.8571428571428571</v>
      </c>
      <c r="H26" s="18">
        <v>0.61538461538461542</v>
      </c>
      <c r="I26" s="18">
        <v>0.55555555555555558</v>
      </c>
      <c r="J26" s="18">
        <f t="shared" si="2"/>
        <v>0.67602767602767599</v>
      </c>
      <c r="K26" s="18">
        <f t="shared" si="3"/>
        <v>-0.3518518518518518</v>
      </c>
      <c r="L26" s="8"/>
    </row>
    <row r="27" spans="1:12" ht="16.2" thickBot="1" x14ac:dyDescent="0.35">
      <c r="A27" s="15" t="s">
        <v>14</v>
      </c>
      <c r="B27" s="16" t="s">
        <v>168</v>
      </c>
      <c r="C27" s="17" t="s">
        <v>19</v>
      </c>
      <c r="D27" s="17" t="s">
        <v>179</v>
      </c>
      <c r="E27" s="18">
        <v>0.66492146596858637</v>
      </c>
      <c r="F27" s="18">
        <v>0.66111111111111109</v>
      </c>
      <c r="G27" s="18">
        <v>0.64500000000000002</v>
      </c>
      <c r="H27" s="18">
        <v>0.65853658536585369</v>
      </c>
      <c r="I27" s="18">
        <v>0.73410404624277459</v>
      </c>
      <c r="J27" s="18">
        <f t="shared" si="2"/>
        <v>0.67921354386954269</v>
      </c>
      <c r="K27" s="18">
        <f t="shared" si="3"/>
        <v>0.13814580812833266</v>
      </c>
      <c r="L27" s="8"/>
    </row>
    <row r="28" spans="1:12" ht="16.2" thickBot="1" x14ac:dyDescent="0.35">
      <c r="A28" s="19" t="s">
        <v>15</v>
      </c>
      <c r="B28" s="20" t="s">
        <v>169</v>
      </c>
      <c r="C28" s="21" t="s">
        <v>19</v>
      </c>
      <c r="D28" s="21" t="s">
        <v>179</v>
      </c>
      <c r="E28" s="18">
        <v>0.80582524271844658</v>
      </c>
      <c r="F28" s="18">
        <v>0.62727272727272732</v>
      </c>
      <c r="G28" s="18">
        <v>0.61904761904761907</v>
      </c>
      <c r="H28" s="18">
        <v>0.65686274509803921</v>
      </c>
      <c r="I28" s="18">
        <v>0.76041666666666663</v>
      </c>
      <c r="J28" s="18">
        <f t="shared" si="2"/>
        <v>0.67877567693744156</v>
      </c>
      <c r="K28" s="18">
        <f t="shared" si="3"/>
        <v>0.22836538461538453</v>
      </c>
      <c r="L28" s="8"/>
    </row>
    <row r="29" spans="1:12" ht="16.2" thickBot="1" x14ac:dyDescent="0.35">
      <c r="A29" s="22" t="s">
        <v>275</v>
      </c>
      <c r="B29" s="23"/>
      <c r="C29" s="24"/>
      <c r="D29" s="24"/>
      <c r="E29" s="25">
        <v>0.65</v>
      </c>
      <c r="F29" s="25">
        <v>0.6</v>
      </c>
      <c r="G29" s="25">
        <v>0.61</v>
      </c>
      <c r="H29" s="25">
        <v>0.67</v>
      </c>
      <c r="I29" s="25">
        <v>0.67</v>
      </c>
      <c r="J29" s="26">
        <f t="shared" si="2"/>
        <v>0.65</v>
      </c>
      <c r="K29" s="27">
        <f t="shared" si="3"/>
        <v>9.8360655737705013E-2</v>
      </c>
      <c r="L29" s="8"/>
    </row>
    <row r="30" spans="1:12" ht="15.6" x14ac:dyDescent="0.3">
      <c r="A30" s="8"/>
      <c r="B30" s="28"/>
      <c r="C30" s="8"/>
      <c r="D30" s="8"/>
      <c r="E30" s="8"/>
      <c r="F30" s="8"/>
      <c r="G30" s="8"/>
      <c r="H30" s="8"/>
      <c r="I30" s="8"/>
      <c r="J30" s="29"/>
      <c r="K30" s="30"/>
      <c r="L30" s="8"/>
    </row>
    <row r="31" spans="1:12" ht="16.2" thickBot="1" x14ac:dyDescent="0.35">
      <c r="A31" s="8"/>
      <c r="B31" s="28"/>
      <c r="C31" s="8"/>
      <c r="D31" s="8"/>
      <c r="E31" s="8"/>
      <c r="F31" s="8"/>
      <c r="G31" s="8"/>
      <c r="H31" s="8"/>
      <c r="I31" s="8"/>
      <c r="J31" s="29"/>
      <c r="K31" s="30"/>
      <c r="L31" s="8"/>
    </row>
    <row r="32" spans="1:12" ht="31.8" thickBot="1" x14ac:dyDescent="0.35">
      <c r="A32" s="8"/>
      <c r="B32" s="28"/>
      <c r="C32" s="8"/>
      <c r="D32" s="8"/>
      <c r="E32" s="51" t="s">
        <v>228</v>
      </c>
      <c r="F32" s="52" t="s">
        <v>229</v>
      </c>
      <c r="G32" s="52" t="s">
        <v>230</v>
      </c>
      <c r="H32" s="52" t="s">
        <v>239</v>
      </c>
      <c r="I32" s="52" t="s">
        <v>257</v>
      </c>
      <c r="J32" s="9" t="s">
        <v>3</v>
      </c>
      <c r="K32" s="10" t="s">
        <v>21</v>
      </c>
      <c r="L32" s="8"/>
    </row>
    <row r="33" spans="1:12" ht="16.2" thickBot="1" x14ac:dyDescent="0.35">
      <c r="A33" s="11" t="s">
        <v>24</v>
      </c>
      <c r="B33" s="12" t="s">
        <v>1</v>
      </c>
      <c r="C33" s="13" t="s">
        <v>2</v>
      </c>
      <c r="D33" s="13" t="s">
        <v>177</v>
      </c>
      <c r="E33" s="13" t="s">
        <v>197</v>
      </c>
      <c r="F33" s="13" t="s">
        <v>197</v>
      </c>
      <c r="G33" s="13" t="s">
        <v>197</v>
      </c>
      <c r="H33" s="13" t="s">
        <v>197</v>
      </c>
      <c r="I33" s="13" t="s">
        <v>197</v>
      </c>
      <c r="J33" s="13" t="s">
        <v>197</v>
      </c>
      <c r="K33" s="14" t="s">
        <v>197</v>
      </c>
      <c r="L33" s="8"/>
    </row>
    <row r="34" spans="1:12" ht="16.2" thickBot="1" x14ac:dyDescent="0.35">
      <c r="A34" s="15" t="s">
        <v>25</v>
      </c>
      <c r="B34" s="16" t="s">
        <v>46</v>
      </c>
      <c r="C34" s="17" t="s">
        <v>44</v>
      </c>
      <c r="D34" s="17" t="s">
        <v>181</v>
      </c>
      <c r="E34" s="18">
        <v>0.73170731707317072</v>
      </c>
      <c r="F34" s="18">
        <v>0.77083333333333337</v>
      </c>
      <c r="G34" s="18">
        <v>0.77272727272727271</v>
      </c>
      <c r="H34" s="18">
        <v>0.7321428571428571</v>
      </c>
      <c r="I34" s="18">
        <v>0.74</v>
      </c>
      <c r="J34" s="31">
        <f>AVERAGE(G34:I34)</f>
        <v>0.74829004329004312</v>
      </c>
      <c r="K34" s="18">
        <f>(I34-G34)/G34</f>
        <v>-4.2352941176470572E-2</v>
      </c>
      <c r="L34" s="8"/>
    </row>
    <row r="35" spans="1:12" ht="16.2" hidden="1" thickBot="1" x14ac:dyDescent="0.35">
      <c r="A35" s="32" t="s">
        <v>171</v>
      </c>
      <c r="B35" s="33" t="s">
        <v>47</v>
      </c>
      <c r="C35" s="34" t="s">
        <v>44</v>
      </c>
      <c r="D35" s="34" t="s">
        <v>179</v>
      </c>
      <c r="E35" s="35"/>
      <c r="F35" s="35"/>
      <c r="G35" s="35"/>
      <c r="H35" s="18"/>
      <c r="I35" s="18"/>
      <c r="J35" s="17"/>
      <c r="K35" s="18"/>
      <c r="L35" s="8"/>
    </row>
    <row r="36" spans="1:12" ht="16.2" thickBot="1" x14ac:dyDescent="0.35">
      <c r="A36" s="32" t="s">
        <v>203</v>
      </c>
      <c r="B36" s="33" t="s">
        <v>47</v>
      </c>
      <c r="C36" s="34" t="s">
        <v>44</v>
      </c>
      <c r="D36" s="34" t="s">
        <v>179</v>
      </c>
      <c r="E36" s="35">
        <v>0.5</v>
      </c>
      <c r="F36" s="35" t="s">
        <v>202</v>
      </c>
      <c r="G36" s="35" t="s">
        <v>202</v>
      </c>
      <c r="H36" s="35" t="s">
        <v>202</v>
      </c>
      <c r="I36" s="35" t="s">
        <v>202</v>
      </c>
      <c r="J36" s="35" t="s">
        <v>22</v>
      </c>
      <c r="K36" s="35" t="s">
        <v>22</v>
      </c>
      <c r="L36" s="8"/>
    </row>
    <row r="37" spans="1:12" ht="16.2" thickBot="1" x14ac:dyDescent="0.35">
      <c r="A37" s="15" t="s">
        <v>26</v>
      </c>
      <c r="B37" s="16" t="s">
        <v>48</v>
      </c>
      <c r="C37" s="17" t="s">
        <v>44</v>
      </c>
      <c r="D37" s="17" t="s">
        <v>181</v>
      </c>
      <c r="E37" s="18">
        <v>0.6875</v>
      </c>
      <c r="F37" s="18">
        <v>0.63157894736842102</v>
      </c>
      <c r="G37" s="18">
        <v>0.8666666666666667</v>
      </c>
      <c r="H37" s="18">
        <v>0.73333333333333328</v>
      </c>
      <c r="I37" s="18">
        <v>0.88</v>
      </c>
      <c r="J37" s="31">
        <f t="shared" ref="J37:J47" si="4">AVERAGE(G37:I37)</f>
        <v>0.82666666666666666</v>
      </c>
      <c r="K37" s="18">
        <f t="shared" ref="K37:K47" si="5">(I37-G37)/G37</f>
        <v>1.5384615384615354E-2</v>
      </c>
      <c r="L37" s="8"/>
    </row>
    <row r="38" spans="1:12" ht="16.2" thickBot="1" x14ac:dyDescent="0.35">
      <c r="A38" s="15" t="s">
        <v>238</v>
      </c>
      <c r="B38" s="16" t="s">
        <v>49</v>
      </c>
      <c r="C38" s="17" t="s">
        <v>44</v>
      </c>
      <c r="D38" s="17" t="s">
        <v>181</v>
      </c>
      <c r="E38" s="18">
        <v>0.79411764705882348</v>
      </c>
      <c r="F38" s="18">
        <v>0.76315789473684215</v>
      </c>
      <c r="G38" s="18">
        <v>0.80555555555555558</v>
      </c>
      <c r="H38" s="18">
        <v>0.72413793103448276</v>
      </c>
      <c r="I38" s="18">
        <v>0.86</v>
      </c>
      <c r="J38" s="31">
        <f t="shared" si="4"/>
        <v>0.79656449553001274</v>
      </c>
      <c r="K38" s="18">
        <f t="shared" si="5"/>
        <v>6.7586206896551676E-2</v>
      </c>
      <c r="L38" s="8"/>
    </row>
    <row r="39" spans="1:12" ht="16.2" thickBot="1" x14ac:dyDescent="0.35">
      <c r="A39" s="15" t="s">
        <v>27</v>
      </c>
      <c r="B39" s="16" t="s">
        <v>50</v>
      </c>
      <c r="C39" s="17" t="s">
        <v>44</v>
      </c>
      <c r="D39" s="17" t="s">
        <v>179</v>
      </c>
      <c r="E39" s="18">
        <v>0.58974358974358976</v>
      </c>
      <c r="F39" s="18">
        <v>0.63043478260869568</v>
      </c>
      <c r="G39" s="18">
        <v>0.65384615384615385</v>
      </c>
      <c r="H39" s="18">
        <v>0.58695652173913049</v>
      </c>
      <c r="I39" s="18">
        <v>0.66</v>
      </c>
      <c r="J39" s="31">
        <f t="shared" si="4"/>
        <v>0.63360089186176138</v>
      </c>
      <c r="K39" s="18">
        <f t="shared" si="5"/>
        <v>9.4117647058823868E-3</v>
      </c>
      <c r="L39" s="8"/>
    </row>
    <row r="40" spans="1:12" ht="16.2" thickBot="1" x14ac:dyDescent="0.35">
      <c r="A40" s="15" t="s">
        <v>28</v>
      </c>
      <c r="B40" s="16" t="s">
        <v>51</v>
      </c>
      <c r="C40" s="17" t="s">
        <v>44</v>
      </c>
      <c r="D40" s="17" t="s">
        <v>181</v>
      </c>
      <c r="E40" s="18">
        <v>0.73809523809523814</v>
      </c>
      <c r="F40" s="18">
        <v>0.73913043478260865</v>
      </c>
      <c r="G40" s="18">
        <v>0.64150943396226412</v>
      </c>
      <c r="H40" s="18">
        <v>0.78260869565217395</v>
      </c>
      <c r="I40" s="18">
        <v>0.71</v>
      </c>
      <c r="J40" s="31">
        <f t="shared" si="4"/>
        <v>0.71137270987147938</v>
      </c>
      <c r="K40" s="18">
        <f t="shared" si="5"/>
        <v>0.10676470588235294</v>
      </c>
      <c r="L40" s="8"/>
    </row>
    <row r="41" spans="1:12" ht="16.2" thickBot="1" x14ac:dyDescent="0.35">
      <c r="A41" s="15" t="s">
        <v>189</v>
      </c>
      <c r="B41" s="16" t="s">
        <v>52</v>
      </c>
      <c r="C41" s="17" t="s">
        <v>44</v>
      </c>
      <c r="D41" s="17" t="s">
        <v>181</v>
      </c>
      <c r="E41" s="18">
        <v>0.83333333333333337</v>
      </c>
      <c r="F41" s="18">
        <v>0.9285714285714286</v>
      </c>
      <c r="G41" s="18">
        <v>0.85185185185185186</v>
      </c>
      <c r="H41" s="18">
        <v>0.76923076923076927</v>
      </c>
      <c r="I41" s="18">
        <v>0.76</v>
      </c>
      <c r="J41" s="31">
        <f t="shared" si="4"/>
        <v>0.79369420702754034</v>
      </c>
      <c r="K41" s="18">
        <f t="shared" si="5"/>
        <v>-0.10782608695652174</v>
      </c>
      <c r="L41" s="8"/>
    </row>
    <row r="42" spans="1:12" ht="16.2" thickBot="1" x14ac:dyDescent="0.35">
      <c r="A42" s="15" t="s">
        <v>29</v>
      </c>
      <c r="B42" s="16" t="s">
        <v>53</v>
      </c>
      <c r="C42" s="17" t="s">
        <v>44</v>
      </c>
      <c r="D42" s="17" t="s">
        <v>180</v>
      </c>
      <c r="E42" s="18">
        <v>0.87096774193548387</v>
      </c>
      <c r="F42" s="18">
        <v>0.96923076923076923</v>
      </c>
      <c r="G42" s="18">
        <v>0.94202898550724634</v>
      </c>
      <c r="H42" s="18">
        <v>0.92537313432835822</v>
      </c>
      <c r="I42" s="18">
        <v>0.98</v>
      </c>
      <c r="J42" s="31">
        <f t="shared" si="4"/>
        <v>0.9491340399452014</v>
      </c>
      <c r="K42" s="18">
        <f t="shared" si="5"/>
        <v>4.0307692307692329E-2</v>
      </c>
      <c r="L42" s="8"/>
    </row>
    <row r="43" spans="1:12" ht="16.2" thickBot="1" x14ac:dyDescent="0.35">
      <c r="A43" s="15" t="s">
        <v>30</v>
      </c>
      <c r="B43" s="16" t="s">
        <v>182</v>
      </c>
      <c r="C43" s="17" t="s">
        <v>44</v>
      </c>
      <c r="D43" s="17" t="s">
        <v>179</v>
      </c>
      <c r="E43" s="18">
        <v>0.66666666666666663</v>
      </c>
      <c r="F43" s="18">
        <v>0.73913043478260865</v>
      </c>
      <c r="G43" s="18">
        <v>0.64864864864864868</v>
      </c>
      <c r="H43" s="18">
        <v>0.57377049180327866</v>
      </c>
      <c r="I43" s="18">
        <v>0.68</v>
      </c>
      <c r="J43" s="31">
        <f t="shared" si="4"/>
        <v>0.6341397134839758</v>
      </c>
      <c r="K43" s="18">
        <f t="shared" si="5"/>
        <v>4.8333333333333353E-2</v>
      </c>
      <c r="L43" s="8"/>
    </row>
    <row r="44" spans="1:12" ht="16.2" thickBot="1" x14ac:dyDescent="0.35">
      <c r="A44" s="15" t="s">
        <v>31</v>
      </c>
      <c r="B44" s="16" t="s">
        <v>54</v>
      </c>
      <c r="C44" s="17" t="s">
        <v>44</v>
      </c>
      <c r="D44" s="17" t="s">
        <v>179</v>
      </c>
      <c r="E44" s="18">
        <v>0.69724770642201839</v>
      </c>
      <c r="F44" s="18">
        <v>0.60869565217391308</v>
      </c>
      <c r="G44" s="18">
        <v>0.58974358974358976</v>
      </c>
      <c r="H44" s="18">
        <v>0.63157894736842102</v>
      </c>
      <c r="I44" s="18">
        <v>0.65</v>
      </c>
      <c r="J44" s="31">
        <f t="shared" si="4"/>
        <v>0.6237741790373369</v>
      </c>
      <c r="K44" s="18">
        <f t="shared" si="5"/>
        <v>0.10217391304347827</v>
      </c>
      <c r="L44" s="8"/>
    </row>
    <row r="45" spans="1:12" ht="16.2" thickBot="1" x14ac:dyDescent="0.35">
      <c r="A45" s="15" t="s">
        <v>32</v>
      </c>
      <c r="B45" s="16" t="s">
        <v>55</v>
      </c>
      <c r="C45" s="17" t="s">
        <v>44</v>
      </c>
      <c r="D45" s="17" t="s">
        <v>178</v>
      </c>
      <c r="E45" s="18">
        <v>0.48</v>
      </c>
      <c r="F45" s="18">
        <v>0.64864864864864868</v>
      </c>
      <c r="G45" s="18">
        <v>0.52500000000000002</v>
      </c>
      <c r="H45" s="18">
        <v>0.44117647058823528</v>
      </c>
      <c r="I45" s="18">
        <v>0.67</v>
      </c>
      <c r="J45" s="31">
        <f t="shared" si="4"/>
        <v>0.54539215686274511</v>
      </c>
      <c r="K45" s="18">
        <f t="shared" si="5"/>
        <v>0.27619047619047621</v>
      </c>
      <c r="L45" s="8"/>
    </row>
    <row r="46" spans="1:12" ht="16.2" thickBot="1" x14ac:dyDescent="0.35">
      <c r="A46" s="15" t="s">
        <v>33</v>
      </c>
      <c r="B46" s="16" t="s">
        <v>56</v>
      </c>
      <c r="C46" s="17" t="s">
        <v>44</v>
      </c>
      <c r="D46" s="17" t="s">
        <v>178</v>
      </c>
      <c r="E46" s="18">
        <v>0.66176470588235292</v>
      </c>
      <c r="F46" s="18">
        <v>0.70238095238095233</v>
      </c>
      <c r="G46" s="18">
        <v>0.61643835616438358</v>
      </c>
      <c r="H46" s="18">
        <v>0.67010309278350511</v>
      </c>
      <c r="I46" s="18">
        <v>0.74</v>
      </c>
      <c r="J46" s="31">
        <f t="shared" si="4"/>
        <v>0.67551381631596286</v>
      </c>
      <c r="K46" s="18">
        <f t="shared" si="5"/>
        <v>0.2004444444444444</v>
      </c>
      <c r="L46" s="8"/>
    </row>
    <row r="47" spans="1:12" ht="16.2" thickBot="1" x14ac:dyDescent="0.35">
      <c r="A47" s="15" t="s">
        <v>276</v>
      </c>
      <c r="B47" s="16" t="s">
        <v>57</v>
      </c>
      <c r="C47" s="17" t="s">
        <v>44</v>
      </c>
      <c r="D47" s="17" t="s">
        <v>178</v>
      </c>
      <c r="E47" s="18">
        <v>0.76086956521739135</v>
      </c>
      <c r="F47" s="18">
        <v>0.63414634146341464</v>
      </c>
      <c r="G47" s="18">
        <v>0.75</v>
      </c>
      <c r="H47" s="18">
        <v>0.76315789473684215</v>
      </c>
      <c r="I47" s="18">
        <v>0.66</v>
      </c>
      <c r="J47" s="31">
        <f t="shared" si="4"/>
        <v>0.72438596491228069</v>
      </c>
      <c r="K47" s="18">
        <f t="shared" si="5"/>
        <v>-0.11999999999999995</v>
      </c>
      <c r="L47" s="8"/>
    </row>
    <row r="48" spans="1:12" ht="16.2" thickBot="1" x14ac:dyDescent="0.35">
      <c r="A48" s="32" t="s">
        <v>192</v>
      </c>
      <c r="B48" s="33" t="s">
        <v>58</v>
      </c>
      <c r="C48" s="34" t="s">
        <v>44</v>
      </c>
      <c r="D48" s="34" t="s">
        <v>178</v>
      </c>
      <c r="E48" s="35">
        <v>0</v>
      </c>
      <c r="F48" s="35" t="s">
        <v>202</v>
      </c>
      <c r="G48" s="35" t="s">
        <v>202</v>
      </c>
      <c r="H48" s="35" t="s">
        <v>202</v>
      </c>
      <c r="I48" s="35" t="s">
        <v>202</v>
      </c>
      <c r="J48" s="35" t="s">
        <v>22</v>
      </c>
      <c r="K48" s="35" t="s">
        <v>22</v>
      </c>
      <c r="L48" s="8"/>
    </row>
    <row r="49" spans="1:12" ht="16.2" thickBot="1" x14ac:dyDescent="0.35">
      <c r="A49" s="15" t="s">
        <v>34</v>
      </c>
      <c r="B49" s="16" t="s">
        <v>59</v>
      </c>
      <c r="C49" s="17" t="s">
        <v>44</v>
      </c>
      <c r="D49" s="17" t="s">
        <v>181</v>
      </c>
      <c r="E49" s="18">
        <v>0.76923076923076927</v>
      </c>
      <c r="F49" s="18">
        <v>0.65116279069767447</v>
      </c>
      <c r="G49" s="18">
        <v>0.74242424242424243</v>
      </c>
      <c r="H49" s="18">
        <v>0.7321428571428571</v>
      </c>
      <c r="I49" s="18">
        <v>0.66</v>
      </c>
      <c r="J49" s="31">
        <f>AVERAGE(G49:I49)</f>
        <v>0.71152236652236656</v>
      </c>
      <c r="K49" s="18">
        <f>(I49-G49)/G49</f>
        <v>-0.11102040816326528</v>
      </c>
      <c r="L49" s="8"/>
    </row>
    <row r="50" spans="1:12" ht="16.2" thickBot="1" x14ac:dyDescent="0.35">
      <c r="A50" s="15" t="s">
        <v>258</v>
      </c>
      <c r="B50" s="16" t="s">
        <v>259</v>
      </c>
      <c r="C50" s="17" t="s">
        <v>44</v>
      </c>
      <c r="D50" s="17" t="s">
        <v>181</v>
      </c>
      <c r="E50" s="18" t="s">
        <v>202</v>
      </c>
      <c r="F50" s="18" t="s">
        <v>202</v>
      </c>
      <c r="G50" s="18" t="s">
        <v>202</v>
      </c>
      <c r="H50" s="18" t="s">
        <v>202</v>
      </c>
      <c r="I50" s="18">
        <v>0.36</v>
      </c>
      <c r="J50" s="18" t="s">
        <v>22</v>
      </c>
      <c r="K50" s="18" t="s">
        <v>22</v>
      </c>
      <c r="L50" s="8"/>
    </row>
    <row r="51" spans="1:12" ht="16.2" thickBot="1" x14ac:dyDescent="0.35">
      <c r="A51" s="15" t="s">
        <v>35</v>
      </c>
      <c r="B51" s="16" t="s">
        <v>60</v>
      </c>
      <c r="C51" s="17" t="s">
        <v>44</v>
      </c>
      <c r="D51" s="17" t="s">
        <v>178</v>
      </c>
      <c r="E51" s="18">
        <v>0.80952380952380953</v>
      </c>
      <c r="F51" s="18">
        <v>0.70454545454545459</v>
      </c>
      <c r="G51" s="18">
        <v>0.7678571428571429</v>
      </c>
      <c r="H51" s="18">
        <v>0.79166666666666663</v>
      </c>
      <c r="I51" s="18">
        <v>0.71</v>
      </c>
      <c r="J51" s="31">
        <f t="shared" ref="J51:J63" si="6">AVERAGE(G51:I51)</f>
        <v>0.75650793650793646</v>
      </c>
      <c r="K51" s="18">
        <f t="shared" ref="K51:K63" si="7">(I51-G51)/G51</f>
        <v>-7.5348837209302424E-2</v>
      </c>
      <c r="L51" s="8"/>
    </row>
    <row r="52" spans="1:12" ht="16.2" thickBot="1" x14ac:dyDescent="0.35">
      <c r="A52" s="15" t="s">
        <v>36</v>
      </c>
      <c r="B52" s="16" t="s">
        <v>61</v>
      </c>
      <c r="C52" s="17" t="s">
        <v>44</v>
      </c>
      <c r="D52" s="17" t="s">
        <v>180</v>
      </c>
      <c r="E52" s="18">
        <v>0.80952380952380953</v>
      </c>
      <c r="F52" s="18">
        <v>0.6470588235294118</v>
      </c>
      <c r="G52" s="18">
        <v>0.53333333333333333</v>
      </c>
      <c r="H52" s="18">
        <v>0.88888888888888884</v>
      </c>
      <c r="I52" s="18">
        <v>0.67</v>
      </c>
      <c r="J52" s="31">
        <f t="shared" si="6"/>
        <v>0.69740740740740736</v>
      </c>
      <c r="K52" s="18">
        <f t="shared" si="7"/>
        <v>0.25625000000000009</v>
      </c>
      <c r="L52" s="8"/>
    </row>
    <row r="53" spans="1:12" ht="16.2" thickBot="1" x14ac:dyDescent="0.35">
      <c r="A53" s="15" t="s">
        <v>37</v>
      </c>
      <c r="B53" s="16" t="s">
        <v>62</v>
      </c>
      <c r="C53" s="17" t="s">
        <v>44</v>
      </c>
      <c r="D53" s="17" t="s">
        <v>178</v>
      </c>
      <c r="E53" s="18">
        <v>0.54545454545454541</v>
      </c>
      <c r="F53" s="18">
        <v>0.81818181818181823</v>
      </c>
      <c r="G53" s="18">
        <v>0.70588235294117652</v>
      </c>
      <c r="H53" s="18">
        <v>0.82352941176470584</v>
      </c>
      <c r="I53" s="18">
        <v>0.88</v>
      </c>
      <c r="J53" s="31">
        <f t="shared" si="6"/>
        <v>0.80313725490196075</v>
      </c>
      <c r="K53" s="18">
        <f t="shared" si="7"/>
        <v>0.24666666666666659</v>
      </c>
      <c r="L53" s="8"/>
    </row>
    <row r="54" spans="1:12" ht="16.2" thickBot="1" x14ac:dyDescent="0.35">
      <c r="A54" s="15" t="s">
        <v>204</v>
      </c>
      <c r="B54" s="16" t="s">
        <v>45</v>
      </c>
      <c r="C54" s="17" t="s">
        <v>44</v>
      </c>
      <c r="D54" s="17" t="s">
        <v>178</v>
      </c>
      <c r="E54" s="36">
        <v>0.82352941176470584</v>
      </c>
      <c r="F54" s="36">
        <v>0.65384615384615385</v>
      </c>
      <c r="G54" s="36">
        <v>0.61111111111111116</v>
      </c>
      <c r="H54" s="36">
        <v>0.75</v>
      </c>
      <c r="I54" s="36">
        <v>0.65</v>
      </c>
      <c r="J54" s="31">
        <f t="shared" si="6"/>
        <v>0.67037037037037039</v>
      </c>
      <c r="K54" s="18">
        <f t="shared" si="7"/>
        <v>6.3636363636363588E-2</v>
      </c>
      <c r="L54" s="8"/>
    </row>
    <row r="55" spans="1:12" ht="16.2" thickBot="1" x14ac:dyDescent="0.35">
      <c r="A55" s="15" t="s">
        <v>38</v>
      </c>
      <c r="B55" s="16" t="s">
        <v>63</v>
      </c>
      <c r="C55" s="17" t="s">
        <v>44</v>
      </c>
      <c r="D55" s="17" t="s">
        <v>180</v>
      </c>
      <c r="E55" s="36">
        <v>0.90598290598290598</v>
      </c>
      <c r="F55" s="36">
        <v>0.83653846153846156</v>
      </c>
      <c r="G55" s="36">
        <v>0.91176470588235292</v>
      </c>
      <c r="H55" s="36">
        <v>0.93902439024390238</v>
      </c>
      <c r="I55" s="36">
        <v>0.92</v>
      </c>
      <c r="J55" s="31">
        <f t="shared" si="6"/>
        <v>0.92359636537541834</v>
      </c>
      <c r="K55" s="18">
        <f t="shared" si="7"/>
        <v>9.0322580645161941E-3</v>
      </c>
      <c r="L55" s="8"/>
    </row>
    <row r="56" spans="1:12" ht="16.2" thickBot="1" x14ac:dyDescent="0.35">
      <c r="A56" s="15" t="s">
        <v>39</v>
      </c>
      <c r="B56" s="16" t="s">
        <v>64</v>
      </c>
      <c r="C56" s="17" t="s">
        <v>44</v>
      </c>
      <c r="D56" s="17" t="s">
        <v>181</v>
      </c>
      <c r="E56" s="36">
        <v>0.8529411764705882</v>
      </c>
      <c r="F56" s="36">
        <v>0.75</v>
      </c>
      <c r="G56" s="36">
        <v>0.69230769230769229</v>
      </c>
      <c r="H56" s="36">
        <v>0.97142857142857142</v>
      </c>
      <c r="I56" s="36">
        <v>0.76</v>
      </c>
      <c r="J56" s="31">
        <f t="shared" si="6"/>
        <v>0.80791208791208791</v>
      </c>
      <c r="K56" s="18">
        <f t="shared" si="7"/>
        <v>9.7777777777777825E-2</v>
      </c>
      <c r="L56" s="8"/>
    </row>
    <row r="57" spans="1:12" ht="16.2" thickBot="1" x14ac:dyDescent="0.35">
      <c r="A57" s="15" t="s">
        <v>195</v>
      </c>
      <c r="B57" s="37" t="s">
        <v>193</v>
      </c>
      <c r="C57" s="17" t="s">
        <v>44</v>
      </c>
      <c r="D57" s="17" t="s">
        <v>180</v>
      </c>
      <c r="E57" s="36" t="s">
        <v>202</v>
      </c>
      <c r="F57" s="36">
        <v>1</v>
      </c>
      <c r="G57" s="36">
        <v>0.8936170212765957</v>
      </c>
      <c r="H57" s="36">
        <v>0.88095238095238093</v>
      </c>
      <c r="I57" s="36">
        <v>0.89</v>
      </c>
      <c r="J57" s="31">
        <f t="shared" si="6"/>
        <v>0.88818980074299214</v>
      </c>
      <c r="K57" s="31">
        <f t="shared" si="7"/>
        <v>-4.0476190476189857E-3</v>
      </c>
      <c r="L57" s="8"/>
    </row>
    <row r="58" spans="1:12" ht="16.2" thickBot="1" x14ac:dyDescent="0.35">
      <c r="A58" s="15" t="s">
        <v>40</v>
      </c>
      <c r="B58" s="16" t="s">
        <v>183</v>
      </c>
      <c r="C58" s="17" t="s">
        <v>44</v>
      </c>
      <c r="D58" s="17" t="s">
        <v>180</v>
      </c>
      <c r="E58" s="36">
        <v>0.94871794871794868</v>
      </c>
      <c r="F58" s="36">
        <v>0.88888888888888884</v>
      </c>
      <c r="G58" s="36">
        <v>0.96551724137931039</v>
      </c>
      <c r="H58" s="36">
        <v>0.94736842105263153</v>
      </c>
      <c r="I58" s="36">
        <v>0.92</v>
      </c>
      <c r="J58" s="31">
        <f t="shared" si="6"/>
        <v>0.94429522081064732</v>
      </c>
      <c r="K58" s="18">
        <f t="shared" si="7"/>
        <v>-4.7142857142857146E-2</v>
      </c>
      <c r="L58" s="8"/>
    </row>
    <row r="59" spans="1:12" ht="16.2" thickBot="1" x14ac:dyDescent="0.35">
      <c r="A59" s="15" t="s">
        <v>41</v>
      </c>
      <c r="B59" s="16" t="s">
        <v>184</v>
      </c>
      <c r="C59" s="17" t="s">
        <v>44</v>
      </c>
      <c r="D59" s="17" t="s">
        <v>180</v>
      </c>
      <c r="E59" s="36">
        <v>0.84615384615384615</v>
      </c>
      <c r="F59" s="36">
        <v>0.92307692307692313</v>
      </c>
      <c r="G59" s="36">
        <v>0.97826086956521741</v>
      </c>
      <c r="H59" s="36">
        <v>0.95918367346938771</v>
      </c>
      <c r="I59" s="36">
        <v>1</v>
      </c>
      <c r="J59" s="31">
        <f>AVERAGE(G59:I59)</f>
        <v>0.979148181011535</v>
      </c>
      <c r="K59" s="18">
        <f t="shared" si="7"/>
        <v>2.2222222222222206E-2</v>
      </c>
      <c r="L59" s="8"/>
    </row>
    <row r="60" spans="1:12" ht="16.2" thickBot="1" x14ac:dyDescent="0.35">
      <c r="A60" s="15" t="s">
        <v>191</v>
      </c>
      <c r="B60" s="16" t="s">
        <v>190</v>
      </c>
      <c r="C60" s="17" t="s">
        <v>44</v>
      </c>
      <c r="D60" s="17" t="s">
        <v>180</v>
      </c>
      <c r="E60" s="36" t="s">
        <v>202</v>
      </c>
      <c r="F60" s="36">
        <v>0.92307692307692313</v>
      </c>
      <c r="G60" s="36">
        <v>0.88888888888888884</v>
      </c>
      <c r="H60" s="36">
        <v>1</v>
      </c>
      <c r="I60" s="36">
        <v>0.88</v>
      </c>
      <c r="J60" s="31">
        <f t="shared" si="6"/>
        <v>0.92296296296296287</v>
      </c>
      <c r="K60" s="31">
        <f t="shared" si="7"/>
        <v>-9.9999999999999395E-3</v>
      </c>
      <c r="L60" s="8"/>
    </row>
    <row r="61" spans="1:12" ht="16.2" thickBot="1" x14ac:dyDescent="0.35">
      <c r="A61" s="15" t="s">
        <v>42</v>
      </c>
      <c r="B61" s="16" t="s">
        <v>185</v>
      </c>
      <c r="C61" s="17" t="s">
        <v>44</v>
      </c>
      <c r="D61" s="17" t="s">
        <v>181</v>
      </c>
      <c r="E61" s="36">
        <v>1</v>
      </c>
      <c r="F61" s="36">
        <v>1</v>
      </c>
      <c r="G61" s="36">
        <v>0.8</v>
      </c>
      <c r="H61" s="36">
        <v>0.88</v>
      </c>
      <c r="I61" s="36">
        <v>0.92</v>
      </c>
      <c r="J61" s="31">
        <f t="shared" si="6"/>
        <v>0.8666666666666667</v>
      </c>
      <c r="K61" s="18">
        <f t="shared" si="7"/>
        <v>0.15</v>
      </c>
      <c r="L61" s="8"/>
    </row>
    <row r="62" spans="1:12" ht="16.2" thickBot="1" x14ac:dyDescent="0.35">
      <c r="A62" s="19" t="s">
        <v>43</v>
      </c>
      <c r="B62" s="20" t="s">
        <v>250</v>
      </c>
      <c r="C62" s="21" t="s">
        <v>44</v>
      </c>
      <c r="D62" s="21" t="s">
        <v>179</v>
      </c>
      <c r="E62" s="36">
        <v>0.6705882352941176</v>
      </c>
      <c r="F62" s="36">
        <v>0.66666666666666663</v>
      </c>
      <c r="G62" s="36">
        <v>0.72340425531914898</v>
      </c>
      <c r="H62" s="36">
        <v>0.63749999999999996</v>
      </c>
      <c r="I62" s="36">
        <v>0.6</v>
      </c>
      <c r="J62" s="31">
        <f t="shared" si="6"/>
        <v>0.65363475177304975</v>
      </c>
      <c r="K62" s="18">
        <f t="shared" si="7"/>
        <v>-0.17058823529411773</v>
      </c>
      <c r="L62" s="8"/>
    </row>
    <row r="63" spans="1:12" ht="16.2" thickBot="1" x14ac:dyDescent="0.35">
      <c r="A63" s="22" t="s">
        <v>275</v>
      </c>
      <c r="B63" s="23"/>
      <c r="C63" s="24"/>
      <c r="D63" s="24"/>
      <c r="E63" s="25">
        <v>0.76</v>
      </c>
      <c r="F63" s="25">
        <v>0.74</v>
      </c>
      <c r="G63" s="25">
        <v>0.76</v>
      </c>
      <c r="H63" s="25">
        <v>0.76</v>
      </c>
      <c r="I63" s="25">
        <v>0.76</v>
      </c>
      <c r="J63" s="26">
        <f t="shared" si="6"/>
        <v>0.76000000000000012</v>
      </c>
      <c r="K63" s="27">
        <f t="shared" si="7"/>
        <v>0</v>
      </c>
      <c r="L63" s="8"/>
    </row>
    <row r="64" spans="1:12" ht="15.6" x14ac:dyDescent="0.3">
      <c r="A64" s="8"/>
      <c r="B64" s="28"/>
      <c r="C64" s="8"/>
      <c r="D64" s="8"/>
      <c r="E64" s="38"/>
      <c r="F64" s="8"/>
      <c r="G64" s="8"/>
      <c r="H64" s="8"/>
      <c r="I64" s="8"/>
      <c r="J64" s="29"/>
      <c r="K64" s="30"/>
      <c r="L64" s="8"/>
    </row>
    <row r="65" spans="1:12" ht="16.2" thickBot="1" x14ac:dyDescent="0.35">
      <c r="A65" s="8"/>
      <c r="B65" s="28"/>
      <c r="C65" s="8"/>
      <c r="D65" s="8"/>
      <c r="E65" s="8"/>
      <c r="F65" s="8"/>
      <c r="G65" s="8"/>
      <c r="H65" s="8"/>
      <c r="I65" s="8"/>
      <c r="J65" s="29"/>
      <c r="K65" s="30"/>
      <c r="L65" s="8"/>
    </row>
    <row r="66" spans="1:12" ht="31.8" thickBot="1" x14ac:dyDescent="0.35">
      <c r="A66" s="8"/>
      <c r="B66" s="28"/>
      <c r="C66" s="8"/>
      <c r="D66" s="8"/>
      <c r="E66" s="51" t="s">
        <v>228</v>
      </c>
      <c r="F66" s="52" t="s">
        <v>229</v>
      </c>
      <c r="G66" s="52" t="s">
        <v>230</v>
      </c>
      <c r="H66" s="52" t="s">
        <v>239</v>
      </c>
      <c r="I66" s="52" t="s">
        <v>257</v>
      </c>
      <c r="J66" s="9" t="s">
        <v>3</v>
      </c>
      <c r="K66" s="10" t="s">
        <v>21</v>
      </c>
      <c r="L66" s="8"/>
    </row>
    <row r="67" spans="1:12" ht="16.2" thickBot="1" x14ac:dyDescent="0.35">
      <c r="A67" s="11" t="s">
        <v>65</v>
      </c>
      <c r="B67" s="12" t="s">
        <v>1</v>
      </c>
      <c r="C67" s="13" t="s">
        <v>2</v>
      </c>
      <c r="D67" s="13" t="s">
        <v>177</v>
      </c>
      <c r="E67" s="13" t="s">
        <v>197</v>
      </c>
      <c r="F67" s="13" t="s">
        <v>197</v>
      </c>
      <c r="G67" s="13" t="s">
        <v>197</v>
      </c>
      <c r="H67" s="13" t="s">
        <v>197</v>
      </c>
      <c r="I67" s="13" t="s">
        <v>197</v>
      </c>
      <c r="J67" s="13" t="s">
        <v>197</v>
      </c>
      <c r="K67" s="14" t="s">
        <v>197</v>
      </c>
      <c r="L67" s="8"/>
    </row>
    <row r="68" spans="1:12" ht="16.2" thickBot="1" x14ac:dyDescent="0.35">
      <c r="A68" s="15" t="s">
        <v>66</v>
      </c>
      <c r="B68" s="16" t="s">
        <v>187</v>
      </c>
      <c r="C68" s="17" t="s">
        <v>67</v>
      </c>
      <c r="D68" s="21" t="s">
        <v>180</v>
      </c>
      <c r="E68" s="36">
        <v>0.85</v>
      </c>
      <c r="F68" s="36">
        <v>0.8571428571428571</v>
      </c>
      <c r="G68" s="36">
        <v>0.9</v>
      </c>
      <c r="H68" s="36">
        <v>0.89743589743589747</v>
      </c>
      <c r="I68" s="36">
        <v>0.83</v>
      </c>
      <c r="J68" s="31">
        <f t="shared" ref="J68:J70" si="8">AVERAGE(G68:I68)</f>
        <v>0.87581196581196574</v>
      </c>
      <c r="K68" s="18">
        <f t="shared" ref="K68:K70" si="9">(I68-G68)/G68</f>
        <v>-7.7777777777777848E-2</v>
      </c>
      <c r="L68" s="8"/>
    </row>
    <row r="69" spans="1:12" ht="15.6" customHeight="1" thickBot="1" x14ac:dyDescent="0.35">
      <c r="A69" s="15" t="s">
        <v>260</v>
      </c>
      <c r="B69" s="16" t="s">
        <v>186</v>
      </c>
      <c r="C69" s="17" t="s">
        <v>67</v>
      </c>
      <c r="D69" s="17" t="s">
        <v>179</v>
      </c>
      <c r="E69" s="18">
        <v>0.94736842105263153</v>
      </c>
      <c r="F69" s="18">
        <v>0.65</v>
      </c>
      <c r="G69" s="18">
        <v>0.96551724137931039</v>
      </c>
      <c r="H69" s="18">
        <v>0.95890410958904104</v>
      </c>
      <c r="I69" s="18">
        <v>0.8</v>
      </c>
      <c r="J69" s="31">
        <f t="shared" si="8"/>
        <v>0.9081404503227839</v>
      </c>
      <c r="K69" s="18">
        <f t="shared" si="9"/>
        <v>-0.17142857142857143</v>
      </c>
      <c r="L69" s="8"/>
    </row>
    <row r="70" spans="1:12" ht="16.2" thickBot="1" x14ac:dyDescent="0.35">
      <c r="A70" s="22" t="s">
        <v>275</v>
      </c>
      <c r="B70" s="23"/>
      <c r="C70" s="24"/>
      <c r="D70" s="24"/>
      <c r="E70" s="26">
        <v>0.9</v>
      </c>
      <c r="F70" s="26">
        <v>0.78</v>
      </c>
      <c r="G70" s="26">
        <v>0.93</v>
      </c>
      <c r="H70" s="26">
        <v>0.94</v>
      </c>
      <c r="I70" s="26">
        <v>0.8</v>
      </c>
      <c r="J70" s="26">
        <f t="shared" si="8"/>
        <v>0.89</v>
      </c>
      <c r="K70" s="27">
        <f t="shared" si="9"/>
        <v>-0.13978494623655913</v>
      </c>
      <c r="L70" s="8"/>
    </row>
    <row r="71" spans="1:12" ht="15.6" x14ac:dyDescent="0.3">
      <c r="A71" s="8"/>
      <c r="B71" s="28"/>
      <c r="C71" s="8"/>
      <c r="D71" s="8"/>
      <c r="E71" s="8"/>
      <c r="F71" s="8"/>
      <c r="G71" s="8"/>
      <c r="H71" s="8"/>
      <c r="I71" s="8"/>
      <c r="J71" s="29"/>
      <c r="K71" s="30"/>
      <c r="L71" s="8"/>
    </row>
    <row r="72" spans="1:12" ht="16.2" thickBot="1" x14ac:dyDescent="0.35">
      <c r="A72" s="8"/>
      <c r="B72" s="28"/>
      <c r="C72" s="8"/>
      <c r="D72" s="8"/>
      <c r="E72" s="8"/>
      <c r="F72" s="8"/>
      <c r="G72" s="8"/>
      <c r="H72" s="8"/>
      <c r="I72" s="8"/>
      <c r="J72" s="29"/>
      <c r="K72" s="30"/>
      <c r="L72" s="8"/>
    </row>
    <row r="73" spans="1:12" ht="31.8" thickBot="1" x14ac:dyDescent="0.35">
      <c r="A73" s="8"/>
      <c r="B73" s="28"/>
      <c r="C73" s="8"/>
      <c r="D73" s="8"/>
      <c r="E73" s="51" t="s">
        <v>228</v>
      </c>
      <c r="F73" s="52" t="s">
        <v>229</v>
      </c>
      <c r="G73" s="52" t="s">
        <v>230</v>
      </c>
      <c r="H73" s="52" t="s">
        <v>239</v>
      </c>
      <c r="I73" s="52" t="s">
        <v>257</v>
      </c>
      <c r="J73" s="9" t="s">
        <v>3</v>
      </c>
      <c r="K73" s="10" t="s">
        <v>21</v>
      </c>
      <c r="L73" s="8"/>
    </row>
    <row r="74" spans="1:12" ht="16.2" thickBot="1" x14ac:dyDescent="0.35">
      <c r="A74" s="11" t="s">
        <v>176</v>
      </c>
      <c r="B74" s="12" t="s">
        <v>1</v>
      </c>
      <c r="C74" s="13" t="s">
        <v>2</v>
      </c>
      <c r="D74" s="13" t="s">
        <v>177</v>
      </c>
      <c r="E74" s="13" t="s">
        <v>197</v>
      </c>
      <c r="F74" s="13" t="s">
        <v>197</v>
      </c>
      <c r="G74" s="13" t="s">
        <v>197</v>
      </c>
      <c r="H74" s="13" t="s">
        <v>197</v>
      </c>
      <c r="I74" s="13" t="s">
        <v>197</v>
      </c>
      <c r="J74" s="13" t="s">
        <v>197</v>
      </c>
      <c r="K74" s="14" t="s">
        <v>197</v>
      </c>
      <c r="L74" s="8"/>
    </row>
    <row r="75" spans="1:12" ht="16.2" thickBot="1" x14ac:dyDescent="0.35">
      <c r="A75" s="15" t="s">
        <v>261</v>
      </c>
      <c r="B75" s="16" t="s">
        <v>262</v>
      </c>
      <c r="C75" s="17" t="s">
        <v>155</v>
      </c>
      <c r="D75" s="17" t="s">
        <v>178</v>
      </c>
      <c r="E75" s="18" t="s">
        <v>202</v>
      </c>
      <c r="F75" s="18" t="s">
        <v>202</v>
      </c>
      <c r="G75" s="18" t="s">
        <v>202</v>
      </c>
      <c r="H75" s="18" t="s">
        <v>202</v>
      </c>
      <c r="I75" s="18">
        <v>0.5</v>
      </c>
      <c r="J75" s="18" t="s">
        <v>22</v>
      </c>
      <c r="K75" s="18" t="s">
        <v>22</v>
      </c>
      <c r="L75" s="8"/>
    </row>
    <row r="76" spans="1:12" ht="16.2" thickBot="1" x14ac:dyDescent="0.35">
      <c r="A76" s="15" t="s">
        <v>234</v>
      </c>
      <c r="B76" s="16" t="s">
        <v>235</v>
      </c>
      <c r="C76" s="17" t="s">
        <v>155</v>
      </c>
      <c r="D76" s="17" t="s">
        <v>181</v>
      </c>
      <c r="E76" s="18">
        <v>0.66666666666666663</v>
      </c>
      <c r="F76" s="18">
        <v>0.66666666666666663</v>
      </c>
      <c r="G76" s="18">
        <v>0.5</v>
      </c>
      <c r="H76" s="18">
        <v>1</v>
      </c>
      <c r="I76" s="18">
        <v>0.86</v>
      </c>
      <c r="J76" s="31">
        <f t="shared" ref="J76:J79" si="10">AVERAGE(G76:I76)</f>
        <v>0.78666666666666663</v>
      </c>
      <c r="K76" s="18">
        <f t="shared" ref="K76:K79" si="11">(I76-G76)/G76</f>
        <v>0.72</v>
      </c>
      <c r="L76" s="8"/>
    </row>
    <row r="77" spans="1:12" ht="16.2" thickBot="1" x14ac:dyDescent="0.35">
      <c r="A77" s="15" t="s">
        <v>188</v>
      </c>
      <c r="B77" s="16" t="s">
        <v>106</v>
      </c>
      <c r="C77" s="17" t="s">
        <v>155</v>
      </c>
      <c r="D77" s="17" t="s">
        <v>181</v>
      </c>
      <c r="E77" s="18">
        <v>0.85964912280701755</v>
      </c>
      <c r="F77" s="18">
        <v>0.66666666666666663</v>
      </c>
      <c r="G77" s="18">
        <v>0.73015873015873012</v>
      </c>
      <c r="H77" s="18">
        <v>0.84523809523809523</v>
      </c>
      <c r="I77" s="18">
        <v>0.81</v>
      </c>
      <c r="J77" s="31">
        <f t="shared" si="10"/>
        <v>0.79513227513227525</v>
      </c>
      <c r="K77" s="18">
        <f t="shared" si="11"/>
        <v>0.10934782608695666</v>
      </c>
      <c r="L77" s="8"/>
    </row>
    <row r="78" spans="1:12" ht="16.2" thickBot="1" x14ac:dyDescent="0.35">
      <c r="A78" s="15" t="s">
        <v>170</v>
      </c>
      <c r="B78" s="16" t="s">
        <v>105</v>
      </c>
      <c r="C78" s="17" t="s">
        <v>155</v>
      </c>
      <c r="D78" s="17" t="s">
        <v>181</v>
      </c>
      <c r="E78" s="18">
        <v>1</v>
      </c>
      <c r="F78" s="18">
        <v>0.90909090909090906</v>
      </c>
      <c r="G78" s="18">
        <v>0.7</v>
      </c>
      <c r="H78" s="18">
        <v>0.8</v>
      </c>
      <c r="I78" s="18">
        <v>0.88</v>
      </c>
      <c r="J78" s="31">
        <f t="shared" si="10"/>
        <v>0.79333333333333333</v>
      </c>
      <c r="K78" s="18">
        <f t="shared" si="11"/>
        <v>0.25714285714285723</v>
      </c>
      <c r="L78" s="8"/>
    </row>
    <row r="79" spans="1:12" ht="16.2" thickBot="1" x14ac:dyDescent="0.35">
      <c r="A79" s="15" t="s">
        <v>267</v>
      </c>
      <c r="B79" s="16" t="s">
        <v>150</v>
      </c>
      <c r="C79" s="17" t="s">
        <v>155</v>
      </c>
      <c r="D79" s="17" t="s">
        <v>181</v>
      </c>
      <c r="E79" s="18">
        <v>0.77777777777777779</v>
      </c>
      <c r="F79" s="18">
        <v>0.86363636363636365</v>
      </c>
      <c r="G79" s="18">
        <v>0.68965517241379315</v>
      </c>
      <c r="H79" s="18">
        <v>0.65217391304347827</v>
      </c>
      <c r="I79" s="18">
        <v>0.76</v>
      </c>
      <c r="J79" s="31">
        <f t="shared" si="10"/>
        <v>0.70060969515242377</v>
      </c>
      <c r="K79" s="18">
        <f t="shared" si="11"/>
        <v>0.10199999999999994</v>
      </c>
      <c r="L79" s="8"/>
    </row>
    <row r="80" spans="1:12" ht="16.2" thickBot="1" x14ac:dyDescent="0.35">
      <c r="A80" s="32" t="s">
        <v>268</v>
      </c>
      <c r="B80" s="33" t="s">
        <v>107</v>
      </c>
      <c r="C80" s="34" t="s">
        <v>155</v>
      </c>
      <c r="D80" s="34" t="s">
        <v>181</v>
      </c>
      <c r="E80" s="35">
        <v>0.8</v>
      </c>
      <c r="F80" s="35">
        <v>0.9</v>
      </c>
      <c r="G80" s="35">
        <v>0.5</v>
      </c>
      <c r="H80" s="35">
        <v>0.33333333333333331</v>
      </c>
      <c r="I80" s="35" t="s">
        <v>202</v>
      </c>
      <c r="J80" s="35" t="s">
        <v>22</v>
      </c>
      <c r="K80" s="35" t="s">
        <v>22</v>
      </c>
      <c r="L80" s="8"/>
    </row>
    <row r="81" spans="1:12" ht="16.2" thickBot="1" x14ac:dyDescent="0.35">
      <c r="A81" s="15" t="s">
        <v>68</v>
      </c>
      <c r="B81" s="16" t="s">
        <v>108</v>
      </c>
      <c r="C81" s="17" t="s">
        <v>155</v>
      </c>
      <c r="D81" s="17" t="s">
        <v>181</v>
      </c>
      <c r="E81" s="18">
        <v>0.54838709677419351</v>
      </c>
      <c r="F81" s="18">
        <v>0.39285714285714285</v>
      </c>
      <c r="G81" s="18">
        <v>0.51351351351351349</v>
      </c>
      <c r="H81" s="18">
        <v>0.54838709677419351</v>
      </c>
      <c r="I81" s="18">
        <v>0.73</v>
      </c>
      <c r="J81" s="31">
        <f t="shared" ref="J81" si="12">AVERAGE(G81:I81)</f>
        <v>0.59730020342923573</v>
      </c>
      <c r="K81" s="18">
        <f t="shared" ref="K81" si="13">(I81-G81)/G81</f>
        <v>0.42157894736842111</v>
      </c>
      <c r="L81" s="8"/>
    </row>
    <row r="82" spans="1:12" ht="16.2" thickBot="1" x14ac:dyDescent="0.35">
      <c r="A82" s="15" t="s">
        <v>266</v>
      </c>
      <c r="B82" s="16" t="s">
        <v>263</v>
      </c>
      <c r="C82" s="17" t="s">
        <v>155</v>
      </c>
      <c r="D82" s="17" t="s">
        <v>178</v>
      </c>
      <c r="E82" s="18" t="s">
        <v>202</v>
      </c>
      <c r="F82" s="18" t="s">
        <v>202</v>
      </c>
      <c r="G82" s="18" t="s">
        <v>202</v>
      </c>
      <c r="H82" s="18" t="s">
        <v>202</v>
      </c>
      <c r="I82" s="18">
        <v>0.8</v>
      </c>
      <c r="J82" s="18" t="s">
        <v>22</v>
      </c>
      <c r="K82" s="18" t="s">
        <v>22</v>
      </c>
      <c r="L82" s="8"/>
    </row>
    <row r="83" spans="1:12" ht="16.2" thickBot="1" x14ac:dyDescent="0.35">
      <c r="A83" s="15" t="s">
        <v>69</v>
      </c>
      <c r="B83" s="16" t="s">
        <v>109</v>
      </c>
      <c r="C83" s="17" t="s">
        <v>155</v>
      </c>
      <c r="D83" s="17" t="s">
        <v>178</v>
      </c>
      <c r="E83" s="18">
        <v>0.66666666666666663</v>
      </c>
      <c r="F83" s="18">
        <v>1</v>
      </c>
      <c r="G83" s="18">
        <v>0.61538461538461542</v>
      </c>
      <c r="H83" s="18">
        <v>0.83333333333333337</v>
      </c>
      <c r="I83" s="18">
        <v>0.5</v>
      </c>
      <c r="J83" s="31">
        <f t="shared" ref="J83:J85" si="14">AVERAGE(G83:I83)</f>
        <v>0.6495726495726496</v>
      </c>
      <c r="K83" s="18">
        <f t="shared" ref="K83:K85" si="15">(I83-G83)/G83</f>
        <v>-0.18750000000000006</v>
      </c>
      <c r="L83" s="8"/>
    </row>
    <row r="84" spans="1:12" ht="16.2" thickBot="1" x14ac:dyDescent="0.35">
      <c r="A84" s="15" t="s">
        <v>70</v>
      </c>
      <c r="B84" s="16" t="s">
        <v>110</v>
      </c>
      <c r="C84" s="17" t="s">
        <v>155</v>
      </c>
      <c r="D84" s="17" t="s">
        <v>181</v>
      </c>
      <c r="E84" s="18">
        <v>0.76923076923076927</v>
      </c>
      <c r="F84" s="18">
        <v>0.5714285714285714</v>
      </c>
      <c r="G84" s="18">
        <v>0.72</v>
      </c>
      <c r="H84" s="18">
        <v>0.82352941176470584</v>
      </c>
      <c r="I84" s="18">
        <v>0.59</v>
      </c>
      <c r="J84" s="31">
        <f t="shared" si="14"/>
        <v>0.71117647058823519</v>
      </c>
      <c r="K84" s="18">
        <f t="shared" si="15"/>
        <v>-0.18055555555555558</v>
      </c>
      <c r="L84" s="8"/>
    </row>
    <row r="85" spans="1:12" ht="16.2" thickBot="1" x14ac:dyDescent="0.35">
      <c r="A85" s="15" t="s">
        <v>71</v>
      </c>
      <c r="B85" s="16" t="s">
        <v>111</v>
      </c>
      <c r="C85" s="17" t="s">
        <v>155</v>
      </c>
      <c r="D85" s="17" t="s">
        <v>181</v>
      </c>
      <c r="E85" s="18">
        <v>0.81818181818181823</v>
      </c>
      <c r="F85" s="18">
        <v>0.85106382978723405</v>
      </c>
      <c r="G85" s="18">
        <v>0.66666666666666663</v>
      </c>
      <c r="H85" s="18">
        <v>0.62068965517241381</v>
      </c>
      <c r="I85" s="18">
        <v>0.66</v>
      </c>
      <c r="J85" s="31">
        <f t="shared" si="14"/>
        <v>0.64911877394636008</v>
      </c>
      <c r="K85" s="18">
        <f t="shared" si="15"/>
        <v>-9.9999999999998979E-3</v>
      </c>
      <c r="L85" s="8"/>
    </row>
    <row r="86" spans="1:12" ht="16.2" thickBot="1" x14ac:dyDescent="0.35">
      <c r="A86" s="15" t="s">
        <v>72</v>
      </c>
      <c r="B86" s="16" t="s">
        <v>112</v>
      </c>
      <c r="C86" s="17" t="s">
        <v>155</v>
      </c>
      <c r="D86" s="17" t="s">
        <v>180</v>
      </c>
      <c r="E86" s="18" t="s">
        <v>202</v>
      </c>
      <c r="F86" s="18" t="s">
        <v>202</v>
      </c>
      <c r="G86" s="18">
        <v>0</v>
      </c>
      <c r="H86" s="18" t="s">
        <v>202</v>
      </c>
      <c r="I86" s="18" t="s">
        <v>202</v>
      </c>
      <c r="J86" s="18" t="s">
        <v>22</v>
      </c>
      <c r="K86" s="18" t="s">
        <v>22</v>
      </c>
      <c r="L86" s="8"/>
    </row>
    <row r="87" spans="1:12" ht="16.2" thickBot="1" x14ac:dyDescent="0.35">
      <c r="A87" s="15" t="s">
        <v>73</v>
      </c>
      <c r="B87" s="16" t="s">
        <v>113</v>
      </c>
      <c r="C87" s="17" t="s">
        <v>155</v>
      </c>
      <c r="D87" s="17" t="s">
        <v>178</v>
      </c>
      <c r="E87" s="18">
        <v>0.7142857142857143</v>
      </c>
      <c r="F87" s="18">
        <v>0.8571428571428571</v>
      </c>
      <c r="G87" s="18">
        <v>0.6428571428571429</v>
      </c>
      <c r="H87" s="18">
        <v>0.76190476190476186</v>
      </c>
      <c r="I87" s="18">
        <v>0.75</v>
      </c>
      <c r="J87" s="31">
        <f t="shared" ref="J87:J94" si="16">AVERAGE(G87:I87)</f>
        <v>0.71825396825396826</v>
      </c>
      <c r="K87" s="18">
        <f t="shared" ref="K87:K94" si="17">(I87-G87)/G87</f>
        <v>0.16666666666666657</v>
      </c>
      <c r="L87" s="8"/>
    </row>
    <row r="88" spans="1:12" ht="16.2" thickBot="1" x14ac:dyDescent="0.35">
      <c r="A88" s="15" t="s">
        <v>74</v>
      </c>
      <c r="B88" s="16" t="s">
        <v>114</v>
      </c>
      <c r="C88" s="17" t="s">
        <v>155</v>
      </c>
      <c r="D88" s="17" t="s">
        <v>181</v>
      </c>
      <c r="E88" s="18">
        <v>0.73333333333333328</v>
      </c>
      <c r="F88" s="18">
        <v>0.77777777777777779</v>
      </c>
      <c r="G88" s="18">
        <v>0.82758620689655171</v>
      </c>
      <c r="H88" s="18">
        <v>0.85185185185185186</v>
      </c>
      <c r="I88" s="18">
        <v>0.68</v>
      </c>
      <c r="J88" s="31">
        <f t="shared" si="16"/>
        <v>0.78647935291613458</v>
      </c>
      <c r="K88" s="18">
        <f t="shared" si="17"/>
        <v>-0.17833333333333326</v>
      </c>
      <c r="L88" s="8"/>
    </row>
    <row r="89" spans="1:12" ht="16.2" thickBot="1" x14ac:dyDescent="0.35">
      <c r="A89" s="15" t="s">
        <v>75</v>
      </c>
      <c r="B89" s="16" t="s">
        <v>115</v>
      </c>
      <c r="C89" s="17" t="s">
        <v>155</v>
      </c>
      <c r="D89" s="17" t="s">
        <v>179</v>
      </c>
      <c r="E89" s="18">
        <v>0.54545454545454541</v>
      </c>
      <c r="F89" s="18">
        <v>0.76470588235294112</v>
      </c>
      <c r="G89" s="18">
        <v>0.7142857142857143</v>
      </c>
      <c r="H89" s="18">
        <v>0.6</v>
      </c>
      <c r="I89" s="18">
        <v>0.63</v>
      </c>
      <c r="J89" s="31">
        <f t="shared" si="16"/>
        <v>0.64809523809523817</v>
      </c>
      <c r="K89" s="18">
        <f t="shared" si="17"/>
        <v>-0.11800000000000001</v>
      </c>
      <c r="L89" s="8"/>
    </row>
    <row r="90" spans="1:12" ht="16.2" thickBot="1" x14ac:dyDescent="0.35">
      <c r="A90" s="15" t="s">
        <v>76</v>
      </c>
      <c r="B90" s="16" t="s">
        <v>116</v>
      </c>
      <c r="C90" s="17" t="s">
        <v>155</v>
      </c>
      <c r="D90" s="17" t="s">
        <v>179</v>
      </c>
      <c r="E90" s="18">
        <v>0.54545454545454541</v>
      </c>
      <c r="F90" s="18">
        <v>0.7</v>
      </c>
      <c r="G90" s="18">
        <v>0.70588235294117652</v>
      </c>
      <c r="H90" s="18">
        <v>0.5</v>
      </c>
      <c r="I90" s="18">
        <v>0.61</v>
      </c>
      <c r="J90" s="31">
        <f t="shared" si="16"/>
        <v>0.60529411764705887</v>
      </c>
      <c r="K90" s="18">
        <f t="shared" si="17"/>
        <v>-0.13583333333333342</v>
      </c>
      <c r="L90" s="8"/>
    </row>
    <row r="91" spans="1:12" ht="16.2" thickBot="1" x14ac:dyDescent="0.35">
      <c r="A91" s="15" t="s">
        <v>77</v>
      </c>
      <c r="B91" s="16" t="s">
        <v>117</v>
      </c>
      <c r="C91" s="17" t="s">
        <v>155</v>
      </c>
      <c r="D91" s="17" t="s">
        <v>181</v>
      </c>
      <c r="E91" s="18">
        <v>0.69230769230769229</v>
      </c>
      <c r="F91" s="18">
        <v>0.69230769230769229</v>
      </c>
      <c r="G91" s="18">
        <v>0.5</v>
      </c>
      <c r="H91" s="18">
        <v>0.46153846153846156</v>
      </c>
      <c r="I91" s="18">
        <v>0.69</v>
      </c>
      <c r="J91" s="31">
        <f t="shared" si="16"/>
        <v>0.55051282051282058</v>
      </c>
      <c r="K91" s="18">
        <f t="shared" si="17"/>
        <v>0.37999999999999989</v>
      </c>
      <c r="L91" s="8"/>
    </row>
    <row r="92" spans="1:12" ht="16.2" thickBot="1" x14ac:dyDescent="0.35">
      <c r="A92" s="15" t="s">
        <v>78</v>
      </c>
      <c r="B92" s="16" t="s">
        <v>118</v>
      </c>
      <c r="C92" s="17" t="s">
        <v>155</v>
      </c>
      <c r="D92" s="17" t="s">
        <v>181</v>
      </c>
      <c r="E92" s="18">
        <v>0.91666666666666663</v>
      </c>
      <c r="F92" s="18">
        <v>0.6470588235294118</v>
      </c>
      <c r="G92" s="18">
        <v>0.7142857142857143</v>
      </c>
      <c r="H92" s="18">
        <v>0.73913043478260865</v>
      </c>
      <c r="I92" s="18">
        <v>0.79</v>
      </c>
      <c r="J92" s="31">
        <f t="shared" si="16"/>
        <v>0.74780538302277433</v>
      </c>
      <c r="K92" s="18">
        <f t="shared" si="17"/>
        <v>0.10600000000000002</v>
      </c>
      <c r="L92" s="8"/>
    </row>
    <row r="93" spans="1:12" ht="16.2" thickBot="1" x14ac:dyDescent="0.35">
      <c r="A93" s="15" t="s">
        <v>79</v>
      </c>
      <c r="B93" s="16" t="s">
        <v>119</v>
      </c>
      <c r="C93" s="17" t="s">
        <v>155</v>
      </c>
      <c r="D93" s="17" t="s">
        <v>181</v>
      </c>
      <c r="E93" s="18">
        <v>1</v>
      </c>
      <c r="F93" s="18">
        <v>0.7</v>
      </c>
      <c r="G93" s="18">
        <v>0.5</v>
      </c>
      <c r="H93" s="18">
        <v>0.88888888888888884</v>
      </c>
      <c r="I93" s="18">
        <v>0.69</v>
      </c>
      <c r="J93" s="31">
        <f t="shared" si="16"/>
        <v>0.69296296296296289</v>
      </c>
      <c r="K93" s="18">
        <f t="shared" si="17"/>
        <v>0.37999999999999989</v>
      </c>
      <c r="L93" s="8"/>
    </row>
    <row r="94" spans="1:12" ht="16.2" thickBot="1" x14ac:dyDescent="0.35">
      <c r="A94" s="15" t="s">
        <v>80</v>
      </c>
      <c r="B94" s="16" t="s">
        <v>120</v>
      </c>
      <c r="C94" s="17" t="s">
        <v>155</v>
      </c>
      <c r="D94" s="17" t="s">
        <v>181</v>
      </c>
      <c r="E94" s="18">
        <v>0.55555555555555558</v>
      </c>
      <c r="F94" s="18">
        <v>0.7857142857142857</v>
      </c>
      <c r="G94" s="18">
        <v>0.41666666666666669</v>
      </c>
      <c r="H94" s="18">
        <v>0.5</v>
      </c>
      <c r="I94" s="18">
        <v>0.67</v>
      </c>
      <c r="J94" s="31">
        <f t="shared" si="16"/>
        <v>0.52888888888888896</v>
      </c>
      <c r="K94" s="18">
        <f t="shared" si="17"/>
        <v>0.60799999999999998</v>
      </c>
      <c r="L94" s="8"/>
    </row>
    <row r="95" spans="1:12" ht="16.2" thickBot="1" x14ac:dyDescent="0.35">
      <c r="A95" s="32" t="s">
        <v>269</v>
      </c>
      <c r="B95" s="33" t="s">
        <v>121</v>
      </c>
      <c r="C95" s="34" t="s">
        <v>155</v>
      </c>
      <c r="D95" s="34" t="s">
        <v>181</v>
      </c>
      <c r="E95" s="35">
        <v>0.66666666666666663</v>
      </c>
      <c r="F95" s="35">
        <v>0.66666666666666663</v>
      </c>
      <c r="G95" s="35">
        <v>0.4</v>
      </c>
      <c r="H95" s="35">
        <v>0.66666666666666663</v>
      </c>
      <c r="I95" s="35" t="s">
        <v>202</v>
      </c>
      <c r="J95" s="35" t="s">
        <v>22</v>
      </c>
      <c r="K95" s="35" t="s">
        <v>22</v>
      </c>
      <c r="L95" s="8"/>
    </row>
    <row r="96" spans="1:12" ht="16.2" thickBot="1" x14ac:dyDescent="0.35">
      <c r="A96" s="15" t="s">
        <v>30</v>
      </c>
      <c r="B96" s="16" t="s">
        <v>153</v>
      </c>
      <c r="C96" s="17" t="s">
        <v>155</v>
      </c>
      <c r="D96" s="17" t="s">
        <v>179</v>
      </c>
      <c r="E96" s="18">
        <v>0.3888888888888889</v>
      </c>
      <c r="F96" s="18">
        <v>0.5714285714285714</v>
      </c>
      <c r="G96" s="18">
        <v>0.52380952380952384</v>
      </c>
      <c r="H96" s="18">
        <v>0.4642857142857143</v>
      </c>
      <c r="I96" s="18">
        <v>0.52</v>
      </c>
      <c r="J96" s="31">
        <f t="shared" ref="J96:J108" si="18">AVERAGE(G96:I96)</f>
        <v>0.50269841269841276</v>
      </c>
      <c r="K96" s="18">
        <f t="shared" ref="K96:K108" si="19">(I96-G96)/G96</f>
        <v>-7.2727272727272892E-3</v>
      </c>
      <c r="L96" s="8"/>
    </row>
    <row r="97" spans="1:12" ht="16.2" thickBot="1" x14ac:dyDescent="0.35">
      <c r="A97" s="15" t="s">
        <v>81</v>
      </c>
      <c r="B97" s="16" t="s">
        <v>122</v>
      </c>
      <c r="C97" s="17" t="s">
        <v>155</v>
      </c>
      <c r="D97" s="17" t="s">
        <v>179</v>
      </c>
      <c r="E97" s="18">
        <v>0.69230769230769229</v>
      </c>
      <c r="F97" s="18">
        <v>0.625</v>
      </c>
      <c r="G97" s="18">
        <v>0.52631578947368418</v>
      </c>
      <c r="H97" s="18">
        <v>0.47058823529411764</v>
      </c>
      <c r="I97" s="18">
        <v>0.61</v>
      </c>
      <c r="J97" s="31">
        <f t="shared" si="18"/>
        <v>0.53563467492260053</v>
      </c>
      <c r="K97" s="18">
        <f t="shared" si="19"/>
        <v>0.15900000000000003</v>
      </c>
      <c r="L97" s="8"/>
    </row>
    <row r="98" spans="1:12" ht="16.2" thickBot="1" x14ac:dyDescent="0.35">
      <c r="A98" s="15" t="s">
        <v>82</v>
      </c>
      <c r="B98" s="16" t="s">
        <v>123</v>
      </c>
      <c r="C98" s="17" t="s">
        <v>155</v>
      </c>
      <c r="D98" s="17" t="s">
        <v>179</v>
      </c>
      <c r="E98" s="18">
        <v>0.5</v>
      </c>
      <c r="F98" s="18">
        <v>0.58823529411764708</v>
      </c>
      <c r="G98" s="18">
        <v>0.5</v>
      </c>
      <c r="H98" s="18">
        <v>0.5</v>
      </c>
      <c r="I98" s="18">
        <v>0.64</v>
      </c>
      <c r="J98" s="31">
        <f t="shared" si="18"/>
        <v>0.54666666666666675</v>
      </c>
      <c r="K98" s="18">
        <f t="shared" si="19"/>
        <v>0.28000000000000003</v>
      </c>
      <c r="L98" s="8"/>
    </row>
    <row r="99" spans="1:12" ht="16.2" thickBot="1" x14ac:dyDescent="0.35">
      <c r="A99" s="15" t="s">
        <v>83</v>
      </c>
      <c r="B99" s="16" t="s">
        <v>124</v>
      </c>
      <c r="C99" s="17" t="s">
        <v>155</v>
      </c>
      <c r="D99" s="17" t="s">
        <v>181</v>
      </c>
      <c r="E99" s="18">
        <v>0.68965517241379315</v>
      </c>
      <c r="F99" s="18">
        <v>0.73333333333333328</v>
      </c>
      <c r="G99" s="18">
        <v>0.68852459016393441</v>
      </c>
      <c r="H99" s="18">
        <v>0.76056338028169013</v>
      </c>
      <c r="I99" s="18">
        <v>0.41</v>
      </c>
      <c r="J99" s="31">
        <f t="shared" si="18"/>
        <v>0.61969599014854149</v>
      </c>
      <c r="K99" s="18">
        <f t="shared" si="19"/>
        <v>-0.40452380952380956</v>
      </c>
      <c r="L99" s="8"/>
    </row>
    <row r="100" spans="1:12" ht="16.2" thickBot="1" x14ac:dyDescent="0.35">
      <c r="A100" s="15" t="s">
        <v>84</v>
      </c>
      <c r="B100" s="16" t="s">
        <v>125</v>
      </c>
      <c r="C100" s="17" t="s">
        <v>155</v>
      </c>
      <c r="D100" s="17" t="s">
        <v>180</v>
      </c>
      <c r="E100" s="18">
        <v>0</v>
      </c>
      <c r="F100" s="18">
        <v>0.2</v>
      </c>
      <c r="G100" s="18">
        <v>0.7</v>
      </c>
      <c r="H100" s="18">
        <v>0.31578947368421051</v>
      </c>
      <c r="I100" s="18">
        <v>0.32</v>
      </c>
      <c r="J100" s="31">
        <f t="shared" si="18"/>
        <v>0.44526315789473681</v>
      </c>
      <c r="K100" s="18">
        <f t="shared" si="19"/>
        <v>-0.54285714285714282</v>
      </c>
      <c r="L100" s="8"/>
    </row>
    <row r="101" spans="1:12" ht="16.2" thickBot="1" x14ac:dyDescent="0.35">
      <c r="A101" s="15" t="s">
        <v>5</v>
      </c>
      <c r="B101" s="16" t="s">
        <v>154</v>
      </c>
      <c r="C101" s="17" t="s">
        <v>155</v>
      </c>
      <c r="D101" s="17" t="s">
        <v>178</v>
      </c>
      <c r="E101" s="18">
        <v>0.91304347826086951</v>
      </c>
      <c r="F101" s="18">
        <v>0.91666666666666663</v>
      </c>
      <c r="G101" s="18">
        <v>1</v>
      </c>
      <c r="H101" s="18">
        <v>1</v>
      </c>
      <c r="I101" s="18">
        <v>0</v>
      </c>
      <c r="J101" s="31">
        <f t="shared" si="18"/>
        <v>0.66666666666666663</v>
      </c>
      <c r="K101" s="18">
        <f t="shared" si="19"/>
        <v>-1</v>
      </c>
      <c r="L101" s="8"/>
    </row>
    <row r="102" spans="1:12" ht="16.2" thickBot="1" x14ac:dyDescent="0.35">
      <c r="A102" s="15" t="s">
        <v>85</v>
      </c>
      <c r="B102" s="16" t="s">
        <v>126</v>
      </c>
      <c r="C102" s="17" t="s">
        <v>155</v>
      </c>
      <c r="D102" s="17" t="s">
        <v>181</v>
      </c>
      <c r="E102" s="18">
        <v>0.70370370370370372</v>
      </c>
      <c r="F102" s="18">
        <v>0.59183673469387754</v>
      </c>
      <c r="G102" s="18">
        <v>0.74</v>
      </c>
      <c r="H102" s="18">
        <v>0.58536585365853655</v>
      </c>
      <c r="I102" s="18">
        <v>0.57999999999999996</v>
      </c>
      <c r="J102" s="31">
        <f t="shared" si="18"/>
        <v>0.6351219512195122</v>
      </c>
      <c r="K102" s="18">
        <f t="shared" si="19"/>
        <v>-0.21621621621621626</v>
      </c>
      <c r="L102" s="8"/>
    </row>
    <row r="103" spans="1:12" ht="16.2" thickBot="1" x14ac:dyDescent="0.35">
      <c r="A103" s="15" t="s">
        <v>86</v>
      </c>
      <c r="B103" s="16" t="s">
        <v>127</v>
      </c>
      <c r="C103" s="17" t="s">
        <v>155</v>
      </c>
      <c r="D103" s="17" t="s">
        <v>181</v>
      </c>
      <c r="E103" s="18">
        <v>0.78378378378378377</v>
      </c>
      <c r="F103" s="18">
        <v>0.76315789473684215</v>
      </c>
      <c r="G103" s="18">
        <v>0.74</v>
      </c>
      <c r="H103" s="18">
        <v>0.72549019607843135</v>
      </c>
      <c r="I103" s="18">
        <v>0.75</v>
      </c>
      <c r="J103" s="31">
        <f t="shared" si="18"/>
        <v>0.73849673202614374</v>
      </c>
      <c r="K103" s="18">
        <f t="shared" si="19"/>
        <v>1.3513513513513526E-2</v>
      </c>
      <c r="L103" s="8"/>
    </row>
    <row r="104" spans="1:12" ht="16.2" thickBot="1" x14ac:dyDescent="0.35">
      <c r="A104" s="15" t="s">
        <v>87</v>
      </c>
      <c r="B104" s="16" t="s">
        <v>128</v>
      </c>
      <c r="C104" s="17" t="s">
        <v>155</v>
      </c>
      <c r="D104" s="17" t="s">
        <v>181</v>
      </c>
      <c r="E104" s="18">
        <v>0.85</v>
      </c>
      <c r="F104" s="18">
        <v>0.64</v>
      </c>
      <c r="G104" s="18">
        <v>0.7407407407407407</v>
      </c>
      <c r="H104" s="18">
        <v>0.66666666666666663</v>
      </c>
      <c r="I104" s="18">
        <v>0.57999999999999996</v>
      </c>
      <c r="J104" s="31">
        <f t="shared" si="18"/>
        <v>0.66246913580246913</v>
      </c>
      <c r="K104" s="18">
        <f t="shared" si="19"/>
        <v>-0.217</v>
      </c>
      <c r="L104" s="8"/>
    </row>
    <row r="105" spans="1:12" ht="16.2" thickBot="1" x14ac:dyDescent="0.35">
      <c r="A105" s="15" t="s">
        <v>255</v>
      </c>
      <c r="B105" s="16" t="s">
        <v>256</v>
      </c>
      <c r="C105" s="17" t="s">
        <v>155</v>
      </c>
      <c r="D105" s="17" t="s">
        <v>181</v>
      </c>
      <c r="E105" s="18">
        <v>1</v>
      </c>
      <c r="F105" s="18">
        <v>0.5</v>
      </c>
      <c r="G105" s="18">
        <v>0.25</v>
      </c>
      <c r="H105" s="18">
        <v>0.8</v>
      </c>
      <c r="I105" s="18">
        <v>0.8</v>
      </c>
      <c r="J105" s="31">
        <f t="shared" si="18"/>
        <v>0.6166666666666667</v>
      </c>
      <c r="K105" s="18">
        <f t="shared" si="19"/>
        <v>2.2000000000000002</v>
      </c>
      <c r="L105" s="8"/>
    </row>
    <row r="106" spans="1:12" ht="16.2" thickBot="1" x14ac:dyDescent="0.35">
      <c r="A106" s="15" t="s">
        <v>88</v>
      </c>
      <c r="B106" s="16" t="s">
        <v>129</v>
      </c>
      <c r="C106" s="17" t="s">
        <v>155</v>
      </c>
      <c r="D106" s="17" t="s">
        <v>180</v>
      </c>
      <c r="E106" s="18">
        <v>0.5679012345679012</v>
      </c>
      <c r="F106" s="18">
        <v>0.60992907801418439</v>
      </c>
      <c r="G106" s="18">
        <v>0.70588235294117652</v>
      </c>
      <c r="H106" s="18">
        <v>0.70714285714285718</v>
      </c>
      <c r="I106" s="18">
        <v>0.74</v>
      </c>
      <c r="J106" s="31">
        <f t="shared" si="18"/>
        <v>0.71767507002801123</v>
      </c>
      <c r="K106" s="18">
        <f t="shared" si="19"/>
        <v>4.8333333333333256E-2</v>
      </c>
      <c r="L106" s="8"/>
    </row>
    <row r="107" spans="1:12" ht="16.2" thickBot="1" x14ac:dyDescent="0.35">
      <c r="A107" s="15" t="s">
        <v>89</v>
      </c>
      <c r="B107" s="16" t="s">
        <v>130</v>
      </c>
      <c r="C107" s="17" t="s">
        <v>155</v>
      </c>
      <c r="D107" s="17" t="s">
        <v>180</v>
      </c>
      <c r="E107" s="18">
        <v>1</v>
      </c>
      <c r="F107" s="18">
        <v>0.5</v>
      </c>
      <c r="G107" s="18">
        <v>0.52631578947368418</v>
      </c>
      <c r="H107" s="18">
        <v>0.66666666666666663</v>
      </c>
      <c r="I107" s="18">
        <v>0.68</v>
      </c>
      <c r="J107" s="31">
        <f t="shared" si="18"/>
        <v>0.62432748538011695</v>
      </c>
      <c r="K107" s="18">
        <f t="shared" si="19"/>
        <v>0.29200000000000015</v>
      </c>
      <c r="L107" s="8"/>
    </row>
    <row r="108" spans="1:12" ht="16.2" thickBot="1" x14ac:dyDescent="0.35">
      <c r="A108" s="15" t="s">
        <v>90</v>
      </c>
      <c r="B108" s="16" t="s">
        <v>131</v>
      </c>
      <c r="C108" s="17" t="s">
        <v>155</v>
      </c>
      <c r="D108" s="17" t="s">
        <v>180</v>
      </c>
      <c r="E108" s="18">
        <v>0.5714285714285714</v>
      </c>
      <c r="F108" s="18">
        <v>0.60677966101694913</v>
      </c>
      <c r="G108" s="18">
        <v>0.63606557377049178</v>
      </c>
      <c r="H108" s="18">
        <v>0.67628205128205132</v>
      </c>
      <c r="I108" s="18">
        <v>0.65</v>
      </c>
      <c r="J108" s="31">
        <f t="shared" si="18"/>
        <v>0.65411587501751434</v>
      </c>
      <c r="K108" s="18">
        <f t="shared" si="19"/>
        <v>2.1907216494845439E-2</v>
      </c>
      <c r="L108" s="8"/>
    </row>
    <row r="109" spans="1:12" ht="16.2" thickBot="1" x14ac:dyDescent="0.35">
      <c r="A109" s="15" t="s">
        <v>251</v>
      </c>
      <c r="B109" s="16" t="s">
        <v>253</v>
      </c>
      <c r="C109" s="17" t="s">
        <v>155</v>
      </c>
      <c r="D109" s="17" t="s">
        <v>180</v>
      </c>
      <c r="E109" s="18" t="s">
        <v>202</v>
      </c>
      <c r="F109" s="18" t="s">
        <v>202</v>
      </c>
      <c r="G109" s="18" t="s">
        <v>202</v>
      </c>
      <c r="H109" s="18">
        <v>0.63636363636363635</v>
      </c>
      <c r="I109" s="18">
        <v>0.55000000000000004</v>
      </c>
      <c r="J109" s="18" t="s">
        <v>22</v>
      </c>
      <c r="K109" s="18" t="s">
        <v>22</v>
      </c>
      <c r="L109" s="8"/>
    </row>
    <row r="110" spans="1:12" ht="16.2" thickBot="1" x14ac:dyDescent="0.35">
      <c r="A110" s="15" t="s">
        <v>252</v>
      </c>
      <c r="B110" s="16" t="s">
        <v>254</v>
      </c>
      <c r="C110" s="17" t="s">
        <v>155</v>
      </c>
      <c r="D110" s="17" t="s">
        <v>180</v>
      </c>
      <c r="E110" s="18" t="s">
        <v>202</v>
      </c>
      <c r="F110" s="18" t="s">
        <v>202</v>
      </c>
      <c r="G110" s="18" t="s">
        <v>202</v>
      </c>
      <c r="H110" s="18">
        <v>0.5</v>
      </c>
      <c r="I110" s="18">
        <v>0.67</v>
      </c>
      <c r="J110" s="18" t="s">
        <v>22</v>
      </c>
      <c r="K110" s="18" t="s">
        <v>22</v>
      </c>
      <c r="L110" s="8"/>
    </row>
    <row r="111" spans="1:12" ht="16.2" thickBot="1" x14ac:dyDescent="0.35">
      <c r="A111" s="15" t="s">
        <v>270</v>
      </c>
      <c r="B111" s="16" t="s">
        <v>271</v>
      </c>
      <c r="C111" s="17" t="s">
        <v>155</v>
      </c>
      <c r="D111" s="17" t="s">
        <v>180</v>
      </c>
      <c r="E111" s="18" t="s">
        <v>202</v>
      </c>
      <c r="F111" s="18" t="s">
        <v>202</v>
      </c>
      <c r="G111" s="18" t="s">
        <v>202</v>
      </c>
      <c r="H111" s="18" t="s">
        <v>202</v>
      </c>
      <c r="I111" s="18">
        <v>0.33</v>
      </c>
      <c r="J111" s="18" t="s">
        <v>22</v>
      </c>
      <c r="K111" s="18" t="s">
        <v>22</v>
      </c>
      <c r="L111" s="8"/>
    </row>
    <row r="112" spans="1:12" ht="16.2" thickBot="1" x14ac:dyDescent="0.35">
      <c r="A112" s="15" t="s">
        <v>91</v>
      </c>
      <c r="B112" s="16" t="s">
        <v>132</v>
      </c>
      <c r="C112" s="17" t="s">
        <v>155</v>
      </c>
      <c r="D112" s="17" t="s">
        <v>180</v>
      </c>
      <c r="E112" s="18">
        <v>0.63636363636363635</v>
      </c>
      <c r="F112" s="18">
        <v>0.70666666666666667</v>
      </c>
      <c r="G112" s="18">
        <v>0.6741573033707865</v>
      </c>
      <c r="H112" s="18">
        <v>0.72058823529411764</v>
      </c>
      <c r="I112" s="18">
        <v>0.73</v>
      </c>
      <c r="J112" s="31">
        <f t="shared" ref="J112:J125" si="20">AVERAGE(G112:I112)</f>
        <v>0.70824851288830137</v>
      </c>
      <c r="K112" s="18">
        <f t="shared" ref="K112:K125" si="21">(I112-G112)/G112</f>
        <v>8.2833333333333342E-2</v>
      </c>
      <c r="L112" s="8"/>
    </row>
    <row r="113" spans="1:12" ht="16.2" thickBot="1" x14ac:dyDescent="0.35">
      <c r="A113" s="15" t="s">
        <v>92</v>
      </c>
      <c r="B113" s="16" t="s">
        <v>133</v>
      </c>
      <c r="C113" s="17" t="s">
        <v>155</v>
      </c>
      <c r="D113" s="17" t="s">
        <v>180</v>
      </c>
      <c r="E113" s="18">
        <v>0.36666666666666664</v>
      </c>
      <c r="F113" s="18">
        <v>0.56666666666666665</v>
      </c>
      <c r="G113" s="18">
        <v>0.54878048780487809</v>
      </c>
      <c r="H113" s="18">
        <v>0.60465116279069764</v>
      </c>
      <c r="I113" s="18">
        <v>0.64</v>
      </c>
      <c r="J113" s="31">
        <f t="shared" si="20"/>
        <v>0.59781055019852525</v>
      </c>
      <c r="K113" s="18">
        <f t="shared" si="21"/>
        <v>0.16622222222222216</v>
      </c>
      <c r="L113" s="8"/>
    </row>
    <row r="114" spans="1:12" ht="16.2" thickBot="1" x14ac:dyDescent="0.35">
      <c r="A114" s="15" t="s">
        <v>93</v>
      </c>
      <c r="B114" s="16" t="s">
        <v>134</v>
      </c>
      <c r="C114" s="17" t="s">
        <v>155</v>
      </c>
      <c r="D114" s="17" t="s">
        <v>180</v>
      </c>
      <c r="E114" s="18">
        <v>0.61904761904761907</v>
      </c>
      <c r="F114" s="18">
        <v>0.66666666666666663</v>
      </c>
      <c r="G114" s="18">
        <v>0.82499999999999996</v>
      </c>
      <c r="H114" s="18">
        <v>0.86274509803921573</v>
      </c>
      <c r="I114" s="18">
        <v>0.68</v>
      </c>
      <c r="J114" s="31">
        <f t="shared" si="20"/>
        <v>0.78924836601307191</v>
      </c>
      <c r="K114" s="18">
        <f t="shared" si="21"/>
        <v>-0.17575757575757564</v>
      </c>
      <c r="L114" s="8"/>
    </row>
    <row r="115" spans="1:12" ht="16.2" thickBot="1" x14ac:dyDescent="0.35">
      <c r="A115" s="15" t="s">
        <v>94</v>
      </c>
      <c r="B115" s="16" t="s">
        <v>135</v>
      </c>
      <c r="C115" s="17" t="s">
        <v>155</v>
      </c>
      <c r="D115" s="17" t="s">
        <v>180</v>
      </c>
      <c r="E115" s="18">
        <v>0.61333333333333329</v>
      </c>
      <c r="F115" s="18">
        <v>0.61111111111111116</v>
      </c>
      <c r="G115" s="18">
        <v>0.6962962962962963</v>
      </c>
      <c r="H115" s="18">
        <v>0.68229166666666663</v>
      </c>
      <c r="I115" s="18">
        <v>0.64</v>
      </c>
      <c r="J115" s="31">
        <f t="shared" si="20"/>
        <v>0.67286265432098757</v>
      </c>
      <c r="K115" s="18">
        <f t="shared" si="21"/>
        <v>-8.0851063829787226E-2</v>
      </c>
      <c r="L115" s="8"/>
    </row>
    <row r="116" spans="1:12" ht="16.2" thickBot="1" x14ac:dyDescent="0.35">
      <c r="A116" s="15" t="s">
        <v>196</v>
      </c>
      <c r="B116" s="16" t="s">
        <v>194</v>
      </c>
      <c r="C116" s="17" t="s">
        <v>155</v>
      </c>
      <c r="D116" s="17" t="s">
        <v>180</v>
      </c>
      <c r="E116" s="18" t="s">
        <v>202</v>
      </c>
      <c r="F116" s="18">
        <v>0.72972972972972971</v>
      </c>
      <c r="G116" s="18">
        <v>0.6470588235294118</v>
      </c>
      <c r="H116" s="18">
        <v>0.68085106382978722</v>
      </c>
      <c r="I116" s="18">
        <v>0.74</v>
      </c>
      <c r="J116" s="31">
        <f t="shared" si="20"/>
        <v>0.68930329578639959</v>
      </c>
      <c r="K116" s="18">
        <f t="shared" si="21"/>
        <v>0.14363636363636356</v>
      </c>
      <c r="L116" s="8"/>
    </row>
    <row r="117" spans="1:12" ht="16.2" thickBot="1" x14ac:dyDescent="0.35">
      <c r="A117" s="15" t="s">
        <v>95</v>
      </c>
      <c r="B117" s="16" t="s">
        <v>136</v>
      </c>
      <c r="C117" s="17" t="s">
        <v>155</v>
      </c>
      <c r="D117" s="17" t="s">
        <v>179</v>
      </c>
      <c r="E117" s="18">
        <v>0.77777777777777779</v>
      </c>
      <c r="F117" s="18">
        <v>0.70833333333333337</v>
      </c>
      <c r="G117" s="18">
        <v>0.54347826086956519</v>
      </c>
      <c r="H117" s="18">
        <v>0.58823529411764708</v>
      </c>
      <c r="I117" s="18">
        <v>0.68</v>
      </c>
      <c r="J117" s="31">
        <f t="shared" si="20"/>
        <v>0.60390451832907077</v>
      </c>
      <c r="K117" s="18">
        <f t="shared" si="21"/>
        <v>0.25120000000000015</v>
      </c>
      <c r="L117" s="8"/>
    </row>
    <row r="118" spans="1:12" ht="16.2" thickBot="1" x14ac:dyDescent="0.35">
      <c r="A118" s="15" t="s">
        <v>96</v>
      </c>
      <c r="B118" s="16" t="s">
        <v>137</v>
      </c>
      <c r="C118" s="17" t="s">
        <v>155</v>
      </c>
      <c r="D118" s="17" t="s">
        <v>179</v>
      </c>
      <c r="E118" s="18">
        <v>0.73076923076923073</v>
      </c>
      <c r="F118" s="18">
        <v>0.63157894736842102</v>
      </c>
      <c r="G118" s="18">
        <v>0.55813953488372092</v>
      </c>
      <c r="H118" s="18">
        <v>0.60869565217391308</v>
      </c>
      <c r="I118" s="18">
        <v>0.67</v>
      </c>
      <c r="J118" s="31">
        <f t="shared" si="20"/>
        <v>0.61227839568587805</v>
      </c>
      <c r="K118" s="18">
        <f t="shared" si="21"/>
        <v>0.20041666666666674</v>
      </c>
      <c r="L118" s="8"/>
    </row>
    <row r="119" spans="1:12" ht="16.2" thickBot="1" x14ac:dyDescent="0.35">
      <c r="A119" s="15" t="s">
        <v>205</v>
      </c>
      <c r="B119" s="16" t="s">
        <v>139</v>
      </c>
      <c r="C119" s="17" t="s">
        <v>155</v>
      </c>
      <c r="D119" s="17" t="s">
        <v>178</v>
      </c>
      <c r="E119" s="18">
        <v>0.64583333333333337</v>
      </c>
      <c r="F119" s="18">
        <v>0.72093023255813948</v>
      </c>
      <c r="G119" s="18">
        <v>0.67647058823529416</v>
      </c>
      <c r="H119" s="18">
        <v>0.64615384615384619</v>
      </c>
      <c r="I119" s="18">
        <v>0.81</v>
      </c>
      <c r="J119" s="31">
        <f t="shared" si="20"/>
        <v>0.71087481146304687</v>
      </c>
      <c r="K119" s="18">
        <f t="shared" si="21"/>
        <v>0.19739130434782609</v>
      </c>
      <c r="L119" s="8"/>
    </row>
    <row r="120" spans="1:12" ht="16.2" thickBot="1" x14ac:dyDescent="0.35">
      <c r="A120" s="15" t="s">
        <v>272</v>
      </c>
      <c r="B120" s="16" t="s">
        <v>138</v>
      </c>
      <c r="C120" s="17" t="s">
        <v>155</v>
      </c>
      <c r="D120" s="17" t="s">
        <v>178</v>
      </c>
      <c r="E120" s="18">
        <v>0.64406779661016944</v>
      </c>
      <c r="F120" s="18">
        <v>0.76666666666666672</v>
      </c>
      <c r="G120" s="18">
        <v>0.63793103448275867</v>
      </c>
      <c r="H120" s="18">
        <v>0.69767441860465118</v>
      </c>
      <c r="I120" s="18">
        <v>0.6</v>
      </c>
      <c r="J120" s="31">
        <f t="shared" si="20"/>
        <v>0.64520181769580331</v>
      </c>
      <c r="K120" s="18">
        <f t="shared" si="21"/>
        <v>-5.9459459459459574E-2</v>
      </c>
      <c r="L120" s="8"/>
    </row>
    <row r="121" spans="1:12" ht="16.2" thickBot="1" x14ac:dyDescent="0.35">
      <c r="A121" s="15" t="s">
        <v>276</v>
      </c>
      <c r="B121" s="16" t="s">
        <v>140</v>
      </c>
      <c r="C121" s="17" t="s">
        <v>155</v>
      </c>
      <c r="D121" s="17" t="s">
        <v>178</v>
      </c>
      <c r="E121" s="18">
        <v>0.69047619047619047</v>
      </c>
      <c r="F121" s="18">
        <v>0.63414634146341464</v>
      </c>
      <c r="G121" s="18">
        <v>0.7407407407407407</v>
      </c>
      <c r="H121" s="18">
        <v>0.69565217391304346</v>
      </c>
      <c r="I121" s="18">
        <v>0.75</v>
      </c>
      <c r="J121" s="31">
        <f t="shared" si="20"/>
        <v>0.72879763821792809</v>
      </c>
      <c r="K121" s="18">
        <f t="shared" si="21"/>
        <v>1.2500000000000056E-2</v>
      </c>
      <c r="L121" s="8"/>
    </row>
    <row r="122" spans="1:12" ht="16.2" thickBot="1" x14ac:dyDescent="0.35">
      <c r="A122" s="15" t="s">
        <v>208</v>
      </c>
      <c r="B122" s="16" t="s">
        <v>141</v>
      </c>
      <c r="C122" s="17" t="s">
        <v>155</v>
      </c>
      <c r="D122" s="17" t="s">
        <v>178</v>
      </c>
      <c r="E122" s="18">
        <v>0.46341463414634149</v>
      </c>
      <c r="F122" s="18">
        <v>0.63636363636363635</v>
      </c>
      <c r="G122" s="18">
        <v>0.53846153846153844</v>
      </c>
      <c r="H122" s="18">
        <v>0.47619047619047616</v>
      </c>
      <c r="I122" s="18">
        <v>0.72</v>
      </c>
      <c r="J122" s="31">
        <f t="shared" si="20"/>
        <v>0.57821733821733823</v>
      </c>
      <c r="K122" s="18">
        <f t="shared" si="21"/>
        <v>0.33714285714285713</v>
      </c>
      <c r="L122" s="8"/>
    </row>
    <row r="123" spans="1:12" ht="16.2" thickBot="1" x14ac:dyDescent="0.35">
      <c r="A123" s="15" t="s">
        <v>206</v>
      </c>
      <c r="B123" s="16" t="s">
        <v>142</v>
      </c>
      <c r="C123" s="17" t="s">
        <v>155</v>
      </c>
      <c r="D123" s="17" t="s">
        <v>178</v>
      </c>
      <c r="E123" s="18">
        <v>0.59183673469387754</v>
      </c>
      <c r="F123" s="18">
        <v>0.77500000000000002</v>
      </c>
      <c r="G123" s="18">
        <v>0.69230769230769229</v>
      </c>
      <c r="H123" s="18">
        <v>0.625</v>
      </c>
      <c r="I123" s="18">
        <v>0.8</v>
      </c>
      <c r="J123" s="31">
        <f t="shared" si="20"/>
        <v>0.70576923076923082</v>
      </c>
      <c r="K123" s="18">
        <f t="shared" si="21"/>
        <v>0.15555555555555564</v>
      </c>
      <c r="L123" s="8"/>
    </row>
    <row r="124" spans="1:12" ht="16.2" thickBot="1" x14ac:dyDescent="0.35">
      <c r="A124" s="15" t="s">
        <v>207</v>
      </c>
      <c r="B124" s="16" t="s">
        <v>143</v>
      </c>
      <c r="C124" s="17" t="s">
        <v>155</v>
      </c>
      <c r="D124" s="17" t="s">
        <v>178</v>
      </c>
      <c r="E124" s="18">
        <v>0.75</v>
      </c>
      <c r="F124" s="18">
        <v>0.69230769230769229</v>
      </c>
      <c r="G124" s="18">
        <v>0.68965517241379315</v>
      </c>
      <c r="H124" s="18">
        <v>0.7</v>
      </c>
      <c r="I124" s="18">
        <v>0.65</v>
      </c>
      <c r="J124" s="31">
        <f t="shared" si="20"/>
        <v>0.67988505747126438</v>
      </c>
      <c r="K124" s="18">
        <f t="shared" si="21"/>
        <v>-5.750000000000003E-2</v>
      </c>
      <c r="L124" s="8"/>
    </row>
    <row r="125" spans="1:12" ht="16.2" thickBot="1" x14ac:dyDescent="0.35">
      <c r="A125" s="15" t="s">
        <v>97</v>
      </c>
      <c r="B125" s="16" t="s">
        <v>144</v>
      </c>
      <c r="C125" s="17" t="s">
        <v>155</v>
      </c>
      <c r="D125" s="17" t="s">
        <v>181</v>
      </c>
      <c r="E125" s="18">
        <v>0.82352941176470584</v>
      </c>
      <c r="F125" s="18">
        <v>0.6470588235294118</v>
      </c>
      <c r="G125" s="18">
        <v>0.61538461538461542</v>
      </c>
      <c r="H125" s="18">
        <v>0.81818181818181823</v>
      </c>
      <c r="I125" s="18">
        <v>0.77</v>
      </c>
      <c r="J125" s="31">
        <f t="shared" si="20"/>
        <v>0.73452214452214459</v>
      </c>
      <c r="K125" s="18">
        <f t="shared" si="21"/>
        <v>0.25124999999999997</v>
      </c>
      <c r="L125" s="8"/>
    </row>
    <row r="126" spans="1:12" ht="16.2" thickBot="1" x14ac:dyDescent="0.35">
      <c r="A126" s="15" t="s">
        <v>98</v>
      </c>
      <c r="B126" s="16" t="s">
        <v>145</v>
      </c>
      <c r="C126" s="17" t="s">
        <v>155</v>
      </c>
      <c r="D126" s="17" t="s">
        <v>180</v>
      </c>
      <c r="E126" s="18" t="s">
        <v>202</v>
      </c>
      <c r="F126" s="18">
        <v>0</v>
      </c>
      <c r="G126" s="18" t="s">
        <v>202</v>
      </c>
      <c r="H126" s="18" t="s">
        <v>202</v>
      </c>
      <c r="I126" s="18" t="s">
        <v>202</v>
      </c>
      <c r="J126" s="18" t="s">
        <v>22</v>
      </c>
      <c r="K126" s="18" t="s">
        <v>22</v>
      </c>
      <c r="L126" s="8"/>
    </row>
    <row r="127" spans="1:12" ht="16.2" thickBot="1" x14ac:dyDescent="0.35">
      <c r="A127" s="15" t="s">
        <v>99</v>
      </c>
      <c r="B127" s="16" t="s">
        <v>146</v>
      </c>
      <c r="C127" s="17" t="s">
        <v>155</v>
      </c>
      <c r="D127" s="17" t="s">
        <v>181</v>
      </c>
      <c r="E127" s="18">
        <v>0</v>
      </c>
      <c r="F127" s="18">
        <v>0.25</v>
      </c>
      <c r="G127" s="18">
        <v>0.5714285714285714</v>
      </c>
      <c r="H127" s="18">
        <v>1</v>
      </c>
      <c r="I127" s="18">
        <v>0.28999999999999998</v>
      </c>
      <c r="J127" s="31">
        <f t="shared" ref="J127:J131" si="22">AVERAGE(G127:I127)</f>
        <v>0.62047619047619051</v>
      </c>
      <c r="K127" s="18">
        <f t="shared" ref="K127:K131" si="23">(I127-G127)/G127</f>
        <v>-0.49249999999999999</v>
      </c>
      <c r="L127" s="8"/>
    </row>
    <row r="128" spans="1:12" ht="16.2" thickBot="1" x14ac:dyDescent="0.35">
      <c r="A128" s="15" t="s">
        <v>100</v>
      </c>
      <c r="B128" s="16" t="s">
        <v>147</v>
      </c>
      <c r="C128" s="17" t="s">
        <v>155</v>
      </c>
      <c r="D128" s="17" t="s">
        <v>178</v>
      </c>
      <c r="E128" s="18">
        <v>0.66666666666666663</v>
      </c>
      <c r="F128" s="18">
        <v>0.83333333333333337</v>
      </c>
      <c r="G128" s="18">
        <v>0.66666666666666663</v>
      </c>
      <c r="H128" s="18">
        <v>0.67741935483870963</v>
      </c>
      <c r="I128" s="18">
        <v>0.81</v>
      </c>
      <c r="J128" s="31">
        <f t="shared" si="22"/>
        <v>0.71802867383512547</v>
      </c>
      <c r="K128" s="18">
        <f t="shared" si="23"/>
        <v>0.21500000000000014</v>
      </c>
      <c r="L128" s="8"/>
    </row>
    <row r="129" spans="1:12" ht="16.2" thickBot="1" x14ac:dyDescent="0.35">
      <c r="A129" s="15" t="s">
        <v>101</v>
      </c>
      <c r="B129" s="16" t="s">
        <v>148</v>
      </c>
      <c r="C129" s="17" t="s">
        <v>155</v>
      </c>
      <c r="D129" s="17" t="s">
        <v>178</v>
      </c>
      <c r="E129" s="18">
        <v>0.625</v>
      </c>
      <c r="F129" s="18">
        <v>0.8</v>
      </c>
      <c r="G129" s="18">
        <v>0.58823529411764708</v>
      </c>
      <c r="H129" s="18">
        <v>0.75</v>
      </c>
      <c r="I129" s="18">
        <v>0.7</v>
      </c>
      <c r="J129" s="31">
        <f t="shared" si="22"/>
        <v>0.67941176470588227</v>
      </c>
      <c r="K129" s="18">
        <f t="shared" si="23"/>
        <v>0.18999999999999989</v>
      </c>
      <c r="L129" s="8"/>
    </row>
    <row r="130" spans="1:12" ht="16.2" thickBot="1" x14ac:dyDescent="0.35">
      <c r="A130" s="15" t="s">
        <v>102</v>
      </c>
      <c r="B130" s="16" t="s">
        <v>149</v>
      </c>
      <c r="C130" s="17" t="s">
        <v>155</v>
      </c>
      <c r="D130" s="17" t="s">
        <v>181</v>
      </c>
      <c r="E130" s="18">
        <v>0.76470588235294112</v>
      </c>
      <c r="F130" s="18">
        <v>0.66666666666666663</v>
      </c>
      <c r="G130" s="18">
        <v>0.5641025641025641</v>
      </c>
      <c r="H130" s="18">
        <v>0.71794871794871795</v>
      </c>
      <c r="I130" s="18">
        <v>0.75</v>
      </c>
      <c r="J130" s="31">
        <f t="shared" si="22"/>
        <v>0.67735042735042728</v>
      </c>
      <c r="K130" s="18">
        <f t="shared" si="23"/>
        <v>0.32954545454545459</v>
      </c>
      <c r="L130" s="8"/>
    </row>
    <row r="131" spans="1:12" ht="16.2" thickBot="1" x14ac:dyDescent="0.35">
      <c r="A131" s="15" t="s">
        <v>103</v>
      </c>
      <c r="B131" s="16" t="s">
        <v>151</v>
      </c>
      <c r="C131" s="17" t="s">
        <v>155</v>
      </c>
      <c r="D131" s="17" t="s">
        <v>180</v>
      </c>
      <c r="E131" s="18">
        <v>0.42857142857142855</v>
      </c>
      <c r="F131" s="18">
        <v>0.4375</v>
      </c>
      <c r="G131" s="18">
        <v>0.42105263157894735</v>
      </c>
      <c r="H131" s="18">
        <v>0.58333333333333337</v>
      </c>
      <c r="I131" s="18">
        <v>0.41</v>
      </c>
      <c r="J131" s="18">
        <f t="shared" si="22"/>
        <v>0.47146198830409358</v>
      </c>
      <c r="K131" s="18">
        <f t="shared" si="23"/>
        <v>-2.6250000000000002E-2</v>
      </c>
      <c r="L131" s="8"/>
    </row>
    <row r="132" spans="1:12" ht="16.2" thickBot="1" x14ac:dyDescent="0.35">
      <c r="A132" s="19" t="s">
        <v>264</v>
      </c>
      <c r="B132" s="20" t="s">
        <v>265</v>
      </c>
      <c r="C132" s="21" t="s">
        <v>155</v>
      </c>
      <c r="D132" s="21" t="s">
        <v>181</v>
      </c>
      <c r="E132" s="36" t="s">
        <v>202</v>
      </c>
      <c r="F132" s="36" t="s">
        <v>202</v>
      </c>
      <c r="G132" s="36" t="s">
        <v>202</v>
      </c>
      <c r="H132" s="36" t="s">
        <v>202</v>
      </c>
      <c r="I132" s="36">
        <v>0.83</v>
      </c>
      <c r="J132" s="18" t="s">
        <v>22</v>
      </c>
      <c r="K132" s="18" t="s">
        <v>22</v>
      </c>
      <c r="L132" s="8"/>
    </row>
    <row r="133" spans="1:12" ht="16.2" thickBot="1" x14ac:dyDescent="0.35">
      <c r="A133" s="19" t="s">
        <v>104</v>
      </c>
      <c r="B133" s="20" t="s">
        <v>152</v>
      </c>
      <c r="C133" s="21" t="s">
        <v>155</v>
      </c>
      <c r="D133" s="21" t="s">
        <v>181</v>
      </c>
      <c r="E133" s="36">
        <v>0.69230769230769229</v>
      </c>
      <c r="F133" s="36">
        <v>0.6</v>
      </c>
      <c r="G133" s="36">
        <v>0.63043478260869568</v>
      </c>
      <c r="H133" s="36">
        <v>0.69230769230769229</v>
      </c>
      <c r="I133" s="36">
        <v>0.76</v>
      </c>
      <c r="J133" s="36">
        <f t="shared" ref="J133:J134" si="24">AVERAGE(G133:I133)</f>
        <v>0.69424749163879584</v>
      </c>
      <c r="K133" s="36">
        <f t="shared" ref="K133:K134" si="25">(I133-G133)/G133</f>
        <v>0.20551724137931032</v>
      </c>
      <c r="L133" s="8"/>
    </row>
    <row r="134" spans="1:12" ht="16.2" thickBot="1" x14ac:dyDescent="0.35">
      <c r="A134" s="22" t="s">
        <v>275</v>
      </c>
      <c r="B134" s="23"/>
      <c r="C134" s="24"/>
      <c r="D134" s="24"/>
      <c r="E134" s="26">
        <v>0.65</v>
      </c>
      <c r="F134" s="26">
        <v>0.66</v>
      </c>
      <c r="G134" s="26">
        <v>0.65</v>
      </c>
      <c r="H134" s="26">
        <v>0.68</v>
      </c>
      <c r="I134" s="26">
        <v>0.68</v>
      </c>
      <c r="J134" s="26">
        <f t="shared" si="24"/>
        <v>0.67</v>
      </c>
      <c r="K134" s="27">
        <f t="shared" si="25"/>
        <v>4.6153846153846191E-2</v>
      </c>
      <c r="L134" s="8"/>
    </row>
    <row r="135" spans="1:12" ht="15.6" x14ac:dyDescent="0.3">
      <c r="A135" s="8"/>
      <c r="B135" s="28"/>
      <c r="C135" s="8"/>
      <c r="D135" s="8"/>
      <c r="E135" s="8"/>
      <c r="F135" s="8"/>
      <c r="G135" s="8"/>
      <c r="H135" s="8"/>
      <c r="I135" s="8"/>
      <c r="J135" s="29"/>
      <c r="K135" s="30"/>
      <c r="L135" s="8"/>
    </row>
    <row r="136" spans="1:12" ht="16.2" thickBot="1" x14ac:dyDescent="0.35">
      <c r="A136" s="8"/>
      <c r="B136" s="28"/>
      <c r="C136" s="8"/>
      <c r="D136" s="8"/>
      <c r="E136" s="8"/>
      <c r="F136" s="8"/>
      <c r="G136" s="8"/>
      <c r="H136" s="8"/>
      <c r="I136" s="8"/>
      <c r="J136" s="29"/>
      <c r="K136" s="30"/>
      <c r="L136" s="8"/>
    </row>
    <row r="137" spans="1:12" ht="31.8" thickBot="1" x14ac:dyDescent="0.35">
      <c r="A137" s="8"/>
      <c r="B137" s="28"/>
      <c r="C137" s="8"/>
      <c r="D137" s="8"/>
      <c r="E137" s="51" t="s">
        <v>228</v>
      </c>
      <c r="F137" s="52" t="s">
        <v>229</v>
      </c>
      <c r="G137" s="52" t="s">
        <v>230</v>
      </c>
      <c r="H137" s="52" t="s">
        <v>239</v>
      </c>
      <c r="I137" s="52" t="s">
        <v>257</v>
      </c>
      <c r="J137" s="9" t="s">
        <v>3</v>
      </c>
      <c r="K137" s="10" t="s">
        <v>21</v>
      </c>
      <c r="L137" s="8"/>
    </row>
    <row r="138" spans="1:12" ht="16.2" thickBot="1" x14ac:dyDescent="0.35">
      <c r="A138" s="11" t="s">
        <v>211</v>
      </c>
      <c r="B138" s="12" t="s">
        <v>1</v>
      </c>
      <c r="C138" s="13" t="s">
        <v>2</v>
      </c>
      <c r="D138" s="13" t="s">
        <v>177</v>
      </c>
      <c r="E138" s="13" t="s">
        <v>197</v>
      </c>
      <c r="F138" s="13" t="s">
        <v>197</v>
      </c>
      <c r="G138" s="13" t="s">
        <v>197</v>
      </c>
      <c r="H138" s="13" t="s">
        <v>197</v>
      </c>
      <c r="I138" s="13" t="s">
        <v>197</v>
      </c>
      <c r="J138" s="13" t="s">
        <v>197</v>
      </c>
      <c r="K138" s="14" t="s">
        <v>197</v>
      </c>
      <c r="L138" s="8"/>
    </row>
    <row r="139" spans="1:12" ht="16.2" thickBot="1" x14ac:dyDescent="0.35">
      <c r="A139" s="15" t="s">
        <v>213</v>
      </c>
      <c r="B139" s="17" t="s">
        <v>212</v>
      </c>
      <c r="C139" s="17"/>
      <c r="D139" s="17"/>
      <c r="E139" s="18">
        <v>0.5</v>
      </c>
      <c r="F139" s="18" t="s">
        <v>202</v>
      </c>
      <c r="G139" s="18" t="s">
        <v>202</v>
      </c>
      <c r="H139" s="18" t="s">
        <v>202</v>
      </c>
      <c r="I139" s="18" t="s">
        <v>202</v>
      </c>
      <c r="J139" s="18" t="s">
        <v>22</v>
      </c>
      <c r="K139" s="18" t="s">
        <v>22</v>
      </c>
      <c r="L139" s="8"/>
    </row>
    <row r="140" spans="1:12" ht="16.2" thickBot="1" x14ac:dyDescent="0.35">
      <c r="A140" s="15" t="s">
        <v>215</v>
      </c>
      <c r="B140" s="17" t="s">
        <v>214</v>
      </c>
      <c r="C140" s="17"/>
      <c r="D140" s="17"/>
      <c r="E140" s="18">
        <v>0</v>
      </c>
      <c r="F140" s="18">
        <v>0.5</v>
      </c>
      <c r="G140" s="18" t="s">
        <v>202</v>
      </c>
      <c r="H140" s="18" t="s">
        <v>202</v>
      </c>
      <c r="I140" s="18" t="s">
        <v>202</v>
      </c>
      <c r="J140" s="18" t="s">
        <v>22</v>
      </c>
      <c r="K140" s="18" t="s">
        <v>22</v>
      </c>
      <c r="L140" s="8"/>
    </row>
    <row r="141" spans="1:12" ht="16.2" thickBot="1" x14ac:dyDescent="0.35">
      <c r="A141" s="15" t="s">
        <v>273</v>
      </c>
      <c r="B141" s="16" t="s">
        <v>274</v>
      </c>
      <c r="C141" s="17"/>
      <c r="D141" s="17"/>
      <c r="E141" s="18" t="s">
        <v>202</v>
      </c>
      <c r="F141" s="18" t="s">
        <v>202</v>
      </c>
      <c r="G141" s="18" t="s">
        <v>202</v>
      </c>
      <c r="H141" s="18" t="s">
        <v>202</v>
      </c>
      <c r="I141" s="18">
        <v>0</v>
      </c>
      <c r="J141" s="18" t="s">
        <v>22</v>
      </c>
      <c r="K141" s="18" t="s">
        <v>22</v>
      </c>
      <c r="L141" s="8"/>
    </row>
    <row r="142" spans="1:12" ht="16.2" thickBot="1" x14ac:dyDescent="0.35">
      <c r="A142" s="15" t="s">
        <v>217</v>
      </c>
      <c r="B142" s="17" t="s">
        <v>216</v>
      </c>
      <c r="C142" s="17"/>
      <c r="D142" s="17"/>
      <c r="E142" s="18">
        <v>0.19327731092436976</v>
      </c>
      <c r="F142" s="18">
        <v>0.1524822695035461</v>
      </c>
      <c r="G142" s="18">
        <v>0.18939393939393939</v>
      </c>
      <c r="H142" s="18">
        <v>0.20754716981132076</v>
      </c>
      <c r="I142" s="18">
        <v>0.16</v>
      </c>
      <c r="J142" s="31">
        <f t="shared" ref="J142:J143" si="26">AVERAGE(G142:I142)</f>
        <v>0.1856470364017534</v>
      </c>
      <c r="K142" s="18">
        <f t="shared" ref="K142:K143" si="27">(I142-G142)/G142</f>
        <v>-0.15519999999999998</v>
      </c>
      <c r="L142" s="8"/>
    </row>
    <row r="143" spans="1:12" ht="16.2" thickBot="1" x14ac:dyDescent="0.35">
      <c r="A143" s="15" t="s">
        <v>219</v>
      </c>
      <c r="B143" s="17" t="s">
        <v>218</v>
      </c>
      <c r="C143" s="17"/>
      <c r="D143" s="17"/>
      <c r="E143" s="18">
        <v>0</v>
      </c>
      <c r="F143" s="18">
        <v>6.8965517241379309E-2</v>
      </c>
      <c r="G143" s="18">
        <v>5.1724137931034482E-2</v>
      </c>
      <c r="H143" s="18">
        <v>0.12244897959183673</v>
      </c>
      <c r="I143" s="18">
        <v>0.08</v>
      </c>
      <c r="J143" s="31">
        <f t="shared" si="26"/>
        <v>8.4724372507623727E-2</v>
      </c>
      <c r="K143" s="18">
        <f t="shared" si="27"/>
        <v>0.54666666666666675</v>
      </c>
      <c r="L143" s="8"/>
    </row>
    <row r="144" spans="1:12" ht="16.2" thickBot="1" x14ac:dyDescent="0.35">
      <c r="A144" s="15" t="s">
        <v>221</v>
      </c>
      <c r="B144" s="17" t="s">
        <v>220</v>
      </c>
      <c r="C144" s="17"/>
      <c r="D144" s="17"/>
      <c r="E144" s="18">
        <v>0.25</v>
      </c>
      <c r="F144" s="18" t="s">
        <v>202</v>
      </c>
      <c r="G144" s="18" t="s">
        <v>202</v>
      </c>
      <c r="H144" s="18" t="s">
        <v>202</v>
      </c>
      <c r="I144" s="18" t="s">
        <v>202</v>
      </c>
      <c r="J144" s="18" t="s">
        <v>22</v>
      </c>
      <c r="K144" s="18" t="s">
        <v>22</v>
      </c>
      <c r="L144" s="8"/>
    </row>
    <row r="145" spans="1:12" ht="16.2" thickBot="1" x14ac:dyDescent="0.35">
      <c r="A145" s="15" t="s">
        <v>278</v>
      </c>
      <c r="B145" s="17" t="s">
        <v>222</v>
      </c>
      <c r="C145" s="17"/>
      <c r="D145" s="17"/>
      <c r="E145" s="18">
        <v>0.75340768277571246</v>
      </c>
      <c r="F145" s="18">
        <v>0.73728813559322037</v>
      </c>
      <c r="G145" s="18">
        <v>0.77314814814814814</v>
      </c>
      <c r="H145" s="18">
        <v>0.78006166495375129</v>
      </c>
      <c r="I145" s="18" t="s">
        <v>202</v>
      </c>
      <c r="J145" s="18" t="s">
        <v>22</v>
      </c>
      <c r="K145" s="18" t="s">
        <v>22</v>
      </c>
      <c r="L145" s="8"/>
    </row>
    <row r="146" spans="1:12" ht="16.2" thickBot="1" x14ac:dyDescent="0.35">
      <c r="A146" s="15" t="s">
        <v>279</v>
      </c>
      <c r="B146" s="16" t="s">
        <v>223</v>
      </c>
      <c r="C146" s="17"/>
      <c r="D146" s="17"/>
      <c r="E146" s="18">
        <v>0.63636363636363635</v>
      </c>
      <c r="F146" s="18">
        <v>0.5357142857142857</v>
      </c>
      <c r="G146" s="18">
        <v>0.51282051282051277</v>
      </c>
      <c r="H146" s="18">
        <v>0.4375</v>
      </c>
      <c r="I146" s="18" t="s">
        <v>202</v>
      </c>
      <c r="J146" s="18" t="s">
        <v>22</v>
      </c>
      <c r="K146" s="18" t="s">
        <v>22</v>
      </c>
      <c r="L146" s="8"/>
    </row>
    <row r="147" spans="1:12" ht="16.2" thickBot="1" x14ac:dyDescent="0.35">
      <c r="A147" s="19" t="s">
        <v>280</v>
      </c>
      <c r="B147" s="20" t="s">
        <v>224</v>
      </c>
      <c r="C147" s="21"/>
      <c r="D147" s="21"/>
      <c r="E147" s="18">
        <v>0.7</v>
      </c>
      <c r="F147" s="18">
        <v>0.75</v>
      </c>
      <c r="G147" s="18">
        <v>0.63636363636363635</v>
      </c>
      <c r="H147" s="18">
        <v>0.7</v>
      </c>
      <c r="I147" s="18" t="s">
        <v>202</v>
      </c>
      <c r="J147" s="18" t="s">
        <v>22</v>
      </c>
      <c r="K147" s="18" t="s">
        <v>22</v>
      </c>
      <c r="L147" s="8"/>
    </row>
    <row r="148" spans="1:12" ht="16.2" thickBot="1" x14ac:dyDescent="0.35">
      <c r="A148" s="22" t="s">
        <v>275</v>
      </c>
      <c r="B148" s="23"/>
      <c r="C148" s="24"/>
      <c r="D148" s="24"/>
      <c r="E148" s="26">
        <v>0.37913107875796481</v>
      </c>
      <c r="F148" s="26">
        <v>0.45740836800873858</v>
      </c>
      <c r="G148" s="26">
        <v>0.43269007493145423</v>
      </c>
      <c r="H148" s="26">
        <v>0.44951156287138172</v>
      </c>
      <c r="I148" s="26">
        <v>0.14000000000000001</v>
      </c>
      <c r="J148" s="26"/>
      <c r="K148" s="39"/>
      <c r="L148" s="8"/>
    </row>
    <row r="149" spans="1:12" ht="15.6" x14ac:dyDescent="0.3">
      <c r="A149" s="8"/>
      <c r="B149" s="8"/>
      <c r="C149" s="8"/>
      <c r="D149" s="8"/>
      <c r="E149" s="8"/>
      <c r="F149" s="8"/>
      <c r="G149" s="8"/>
      <c r="H149" s="8"/>
      <c r="I149" s="8"/>
      <c r="J149" s="29"/>
      <c r="K149" s="30"/>
      <c r="L149" s="8"/>
    </row>
    <row r="150" spans="1:12" ht="15.6" x14ac:dyDescent="0.3">
      <c r="A150" s="8"/>
      <c r="B150" s="8"/>
      <c r="C150" s="8"/>
      <c r="D150" s="8"/>
      <c r="E150" s="8"/>
      <c r="F150" s="8"/>
      <c r="G150" s="8"/>
      <c r="H150" s="8"/>
      <c r="I150" s="8"/>
      <c r="J150" s="29"/>
      <c r="K150" s="30"/>
      <c r="L150" s="8"/>
    </row>
    <row r="151" spans="1:12" ht="16.2" thickBot="1" x14ac:dyDescent="0.35">
      <c r="A151" s="8"/>
      <c r="B151" s="8"/>
      <c r="C151" s="8"/>
      <c r="D151" s="8"/>
      <c r="E151" s="8"/>
      <c r="F151" s="8"/>
      <c r="G151" s="8"/>
      <c r="H151" s="8"/>
      <c r="I151" s="8"/>
      <c r="J151" s="29"/>
      <c r="K151" s="30"/>
      <c r="L151" s="8"/>
    </row>
    <row r="152" spans="1:12" ht="16.2" thickBot="1" x14ac:dyDescent="0.35">
      <c r="A152" s="62" t="s">
        <v>231</v>
      </c>
      <c r="B152" s="63"/>
      <c r="C152" s="63"/>
      <c r="D152" s="63"/>
      <c r="E152" s="63"/>
      <c r="F152" s="63"/>
      <c r="G152" s="63"/>
      <c r="H152" s="63"/>
      <c r="I152" s="63"/>
      <c r="J152" s="63"/>
      <c r="K152" s="64"/>
      <c r="L152" s="8"/>
    </row>
    <row r="153" spans="1:12" ht="16.2" thickBot="1" x14ac:dyDescent="0.35">
      <c r="A153" s="8"/>
      <c r="B153" s="8"/>
      <c r="C153" s="8"/>
      <c r="D153" s="8"/>
      <c r="E153" s="8"/>
      <c r="F153" s="8"/>
      <c r="G153" s="8"/>
      <c r="H153" s="8"/>
      <c r="I153" s="8"/>
      <c r="J153" s="29"/>
      <c r="K153" s="30"/>
      <c r="L153" s="8"/>
    </row>
    <row r="154" spans="1:12" ht="31.8" thickBot="1" x14ac:dyDescent="0.35">
      <c r="A154" s="8"/>
      <c r="B154" s="8"/>
      <c r="C154" s="8"/>
      <c r="D154" s="8"/>
      <c r="E154" s="51" t="s">
        <v>228</v>
      </c>
      <c r="F154" s="52" t="s">
        <v>229</v>
      </c>
      <c r="G154" s="52" t="s">
        <v>230</v>
      </c>
      <c r="H154" s="52" t="s">
        <v>239</v>
      </c>
      <c r="I154" s="52" t="s">
        <v>257</v>
      </c>
      <c r="J154" s="9" t="s">
        <v>3</v>
      </c>
      <c r="K154" s="10" t="s">
        <v>21</v>
      </c>
      <c r="L154" s="8"/>
    </row>
    <row r="155" spans="1:12" ht="16.2" thickBot="1" x14ac:dyDescent="0.35">
      <c r="A155" s="57" t="s">
        <v>2</v>
      </c>
      <c r="B155" s="58"/>
      <c r="C155" s="58"/>
      <c r="D155" s="58"/>
      <c r="E155" s="13" t="s">
        <v>197</v>
      </c>
      <c r="F155" s="13" t="s">
        <v>197</v>
      </c>
      <c r="G155" s="13" t="s">
        <v>197</v>
      </c>
      <c r="H155" s="13" t="s">
        <v>197</v>
      </c>
      <c r="I155" s="13" t="s">
        <v>197</v>
      </c>
      <c r="J155" s="13" t="s">
        <v>197</v>
      </c>
      <c r="K155" s="40" t="s">
        <v>197</v>
      </c>
      <c r="L155" s="8"/>
    </row>
    <row r="156" spans="1:12" ht="16.2" thickBot="1" x14ac:dyDescent="0.35">
      <c r="A156" s="59" t="s">
        <v>198</v>
      </c>
      <c r="B156" s="60"/>
      <c r="C156" s="60"/>
      <c r="D156" s="61"/>
      <c r="E156" s="41">
        <v>0.37913107875796481</v>
      </c>
      <c r="F156" s="41">
        <v>0.45740836800873858</v>
      </c>
      <c r="G156" s="41">
        <v>0.43269007493145423</v>
      </c>
      <c r="H156" s="41">
        <v>0.44951156287138172</v>
      </c>
      <c r="I156" s="41">
        <v>0.14000000000000001</v>
      </c>
      <c r="J156" s="42">
        <f t="shared" ref="J156:J162" si="28">AVERAGE(G156:I156)</f>
        <v>0.34073387926761195</v>
      </c>
      <c r="K156" s="42">
        <f t="shared" ref="K156:K162" si="29">(I156-G156)/G156</f>
        <v>-0.6764427748379056</v>
      </c>
      <c r="L156" s="8"/>
    </row>
    <row r="157" spans="1:12" ht="16.2" thickBot="1" x14ac:dyDescent="0.35">
      <c r="A157" s="59" t="s">
        <v>172</v>
      </c>
      <c r="B157" s="60"/>
      <c r="C157" s="60"/>
      <c r="D157" s="61"/>
      <c r="E157" s="41">
        <v>0.58556445441811356</v>
      </c>
      <c r="F157" s="41">
        <v>0.55965388067715349</v>
      </c>
      <c r="G157" s="41">
        <v>0.56455382221539685</v>
      </c>
      <c r="H157" s="41">
        <v>0.65101537717823565</v>
      </c>
      <c r="I157" s="41">
        <v>0.67</v>
      </c>
      <c r="J157" s="43">
        <f t="shared" si="28"/>
        <v>0.62852306646454414</v>
      </c>
      <c r="K157" s="42">
        <f t="shared" si="29"/>
        <v>0.18677790076917028</v>
      </c>
      <c r="L157" s="8"/>
    </row>
    <row r="158" spans="1:12" ht="16.2" thickBot="1" x14ac:dyDescent="0.35">
      <c r="A158" s="59" t="s">
        <v>173</v>
      </c>
      <c r="B158" s="60"/>
      <c r="C158" s="60"/>
      <c r="D158" s="61"/>
      <c r="E158" s="41">
        <v>0.7197463987818048</v>
      </c>
      <c r="F158" s="41">
        <v>0.76915930096520058</v>
      </c>
      <c r="G158" s="41">
        <v>0.75513541487839375</v>
      </c>
      <c r="H158" s="41">
        <v>0.78141021605405514</v>
      </c>
      <c r="I158" s="41">
        <v>0.76</v>
      </c>
      <c r="J158" s="43">
        <f t="shared" si="28"/>
        <v>0.76551521031081615</v>
      </c>
      <c r="K158" s="42">
        <f t="shared" si="29"/>
        <v>6.4420036800812014E-3</v>
      </c>
      <c r="L158" s="8"/>
    </row>
    <row r="159" spans="1:12" ht="16.2" thickBot="1" x14ac:dyDescent="0.35">
      <c r="A159" s="59" t="s">
        <v>174</v>
      </c>
      <c r="B159" s="60"/>
      <c r="C159" s="60"/>
      <c r="D159" s="61"/>
      <c r="E159" s="41">
        <v>0.89868421052631575</v>
      </c>
      <c r="F159" s="41">
        <v>0.75357142857142856</v>
      </c>
      <c r="G159" s="41">
        <v>0.9327586206896552</v>
      </c>
      <c r="H159" s="41">
        <v>0.92817000351246925</v>
      </c>
      <c r="I159" s="41">
        <v>0.8</v>
      </c>
      <c r="J159" s="43">
        <f t="shared" si="28"/>
        <v>0.88697620806737498</v>
      </c>
      <c r="K159" s="42">
        <f t="shared" si="29"/>
        <v>-0.14232902033271716</v>
      </c>
      <c r="L159" s="8"/>
    </row>
    <row r="160" spans="1:12" ht="16.2" thickBot="1" x14ac:dyDescent="0.35">
      <c r="A160" s="59" t="s">
        <v>175</v>
      </c>
      <c r="B160" s="60"/>
      <c r="C160" s="60"/>
      <c r="D160" s="61"/>
      <c r="E160" s="41">
        <v>0.66934730396132902</v>
      </c>
      <c r="F160" s="41">
        <v>0.66038226700124636</v>
      </c>
      <c r="G160" s="41">
        <v>0.61269960491784081</v>
      </c>
      <c r="H160" s="41">
        <v>0.67414699320908889</v>
      </c>
      <c r="I160" s="41">
        <v>0.68</v>
      </c>
      <c r="J160" s="44">
        <f t="shared" si="28"/>
        <v>0.65561553270897654</v>
      </c>
      <c r="K160" s="45">
        <f t="shared" si="29"/>
        <v>0.10984239999825657</v>
      </c>
      <c r="L160" s="8"/>
    </row>
    <row r="161" spans="1:12" ht="16.2" thickBot="1" x14ac:dyDescent="0.35">
      <c r="A161" s="53" t="s">
        <v>233</v>
      </c>
      <c r="B161" s="54"/>
      <c r="C161" s="54"/>
      <c r="D161" s="54"/>
      <c r="E161" s="46">
        <v>0.65049468928910559</v>
      </c>
      <c r="F161" s="46">
        <v>0.6400350490447535</v>
      </c>
      <c r="G161" s="46">
        <v>0.65956750752654814</v>
      </c>
      <c r="H161" s="46">
        <v>0.69685083056504615</v>
      </c>
      <c r="I161" s="46">
        <v>0.7</v>
      </c>
      <c r="J161" s="46">
        <f t="shared" si="28"/>
        <v>0.68547277936386486</v>
      </c>
      <c r="K161" s="47">
        <f t="shared" si="29"/>
        <v>6.1301522606955254E-2</v>
      </c>
      <c r="L161" s="8"/>
    </row>
    <row r="162" spans="1:12" ht="16.2" thickBot="1" x14ac:dyDescent="0.35">
      <c r="A162" s="55" t="s">
        <v>232</v>
      </c>
      <c r="B162" s="56"/>
      <c r="C162" s="56"/>
      <c r="D162" s="56"/>
      <c r="E162" s="48">
        <v>0.67</v>
      </c>
      <c r="F162" s="48">
        <v>0.65</v>
      </c>
      <c r="G162" s="48">
        <v>0.67</v>
      </c>
      <c r="H162" s="48">
        <v>0.7</v>
      </c>
      <c r="I162" s="48">
        <v>0.73</v>
      </c>
      <c r="J162" s="26">
        <f t="shared" si="28"/>
        <v>0.70000000000000007</v>
      </c>
      <c r="K162" s="49">
        <f t="shared" si="29"/>
        <v>8.9552238805970061E-2</v>
      </c>
      <c r="L162" s="8"/>
    </row>
    <row r="163" spans="1:12" ht="15.6" x14ac:dyDescent="0.3">
      <c r="A163" s="8"/>
      <c r="B163" s="8"/>
      <c r="C163" s="8"/>
      <c r="D163" s="8"/>
      <c r="E163" s="8"/>
      <c r="F163" s="8"/>
      <c r="G163" s="8"/>
      <c r="H163" s="8"/>
      <c r="I163" s="8"/>
      <c r="J163" s="29"/>
      <c r="K163" s="30"/>
      <c r="L163" s="8"/>
    </row>
    <row r="164" spans="1:12" ht="15.6" x14ac:dyDescent="0.3">
      <c r="A164" s="50" t="s">
        <v>240</v>
      </c>
      <c r="B164" s="8"/>
      <c r="C164" s="8"/>
      <c r="D164" s="8"/>
      <c r="E164" s="8"/>
      <c r="F164" s="8"/>
      <c r="G164" s="8"/>
      <c r="H164" s="8"/>
      <c r="I164" s="8"/>
      <c r="J164" s="29"/>
      <c r="K164" s="30"/>
      <c r="L164" s="8"/>
    </row>
    <row r="165" spans="1:12" ht="15.6" x14ac:dyDescent="0.3">
      <c r="A165" s="50" t="s">
        <v>242</v>
      </c>
      <c r="B165" s="8"/>
      <c r="C165" s="8"/>
      <c r="D165" s="8"/>
      <c r="E165" s="8"/>
      <c r="F165" s="8"/>
      <c r="G165" s="8"/>
      <c r="H165" s="8"/>
      <c r="I165" s="8"/>
      <c r="J165" s="29"/>
      <c r="K165" s="30"/>
      <c r="L165" s="8"/>
    </row>
    <row r="166" spans="1:12" ht="15.6" x14ac:dyDescent="0.3">
      <c r="A166" s="50" t="s">
        <v>241</v>
      </c>
      <c r="B166" s="8"/>
      <c r="C166" s="8"/>
      <c r="D166" s="8"/>
      <c r="E166" s="8"/>
      <c r="F166" s="8"/>
      <c r="G166" s="8"/>
      <c r="H166" s="8"/>
      <c r="I166" s="8"/>
      <c r="J166" s="29"/>
      <c r="K166" s="30"/>
      <c r="L166" s="8"/>
    </row>
    <row r="167" spans="1:12" ht="15.6" x14ac:dyDescent="0.3">
      <c r="A167" s="50" t="s">
        <v>210</v>
      </c>
      <c r="B167" s="8"/>
      <c r="C167" s="8"/>
      <c r="D167" s="8"/>
      <c r="E167" s="8"/>
      <c r="F167" s="8"/>
      <c r="G167" s="8"/>
      <c r="H167" s="8"/>
      <c r="I167" s="8"/>
      <c r="J167" s="29"/>
      <c r="K167" s="30"/>
      <c r="L167" s="8"/>
    </row>
    <row r="168" spans="1:12" ht="15.6" x14ac:dyDescent="0.3">
      <c r="A168" s="50" t="s">
        <v>281</v>
      </c>
      <c r="B168" s="8"/>
      <c r="C168" s="8"/>
      <c r="D168" s="8"/>
      <c r="E168" s="8"/>
      <c r="F168" s="8"/>
      <c r="G168" s="8"/>
      <c r="H168" s="8"/>
      <c r="I168" s="8"/>
      <c r="J168" s="29"/>
      <c r="K168" s="30"/>
      <c r="L168" s="8"/>
    </row>
    <row r="169" spans="1:12" ht="15.6" x14ac:dyDescent="0.3">
      <c r="A169" s="50" t="s">
        <v>277</v>
      </c>
      <c r="B169" s="8"/>
      <c r="C169" s="8"/>
      <c r="D169" s="8"/>
      <c r="E169" s="8"/>
      <c r="F169" s="8"/>
      <c r="G169" s="8"/>
      <c r="H169" s="8"/>
      <c r="I169" s="8"/>
      <c r="J169" s="29"/>
      <c r="K169" s="30"/>
      <c r="L169" s="8"/>
    </row>
    <row r="170" spans="1:12" ht="15.6" x14ac:dyDescent="0.3">
      <c r="A170" s="8"/>
      <c r="B170" s="8"/>
      <c r="C170" s="8"/>
      <c r="D170" s="8"/>
      <c r="E170" s="8"/>
      <c r="F170" s="8"/>
      <c r="G170" s="8"/>
      <c r="H170" s="8"/>
      <c r="I170" s="8"/>
      <c r="J170" s="29"/>
      <c r="K170" s="30"/>
      <c r="L170" s="8"/>
    </row>
    <row r="171" spans="1:12" ht="15.6" x14ac:dyDescent="0.3">
      <c r="A171" s="8"/>
      <c r="B171" s="8"/>
      <c r="C171" s="8"/>
      <c r="D171" s="8"/>
      <c r="E171" s="8"/>
      <c r="F171" s="8"/>
      <c r="G171" s="8"/>
      <c r="H171" s="8"/>
      <c r="I171" s="8"/>
      <c r="J171" s="29"/>
      <c r="K171" s="30"/>
      <c r="L171" s="8"/>
    </row>
    <row r="172" spans="1:12" ht="15.6" x14ac:dyDescent="0.3">
      <c r="A172" s="8"/>
      <c r="B172" s="8"/>
      <c r="C172" s="8"/>
      <c r="D172" s="8"/>
      <c r="E172" s="8"/>
      <c r="F172" s="8"/>
      <c r="G172" s="8"/>
      <c r="H172" s="8"/>
      <c r="I172" s="8"/>
      <c r="J172" s="29"/>
      <c r="K172" s="30"/>
      <c r="L172" s="8"/>
    </row>
  </sheetData>
  <sortState xmlns:xlrd2="http://schemas.microsoft.com/office/spreadsheetml/2017/richdata2" ref="A159:K218">
    <sortCondition ref="A159:A218"/>
  </sortState>
  <mergeCells count="8">
    <mergeCell ref="A161:D161"/>
    <mergeCell ref="A162:D162"/>
    <mergeCell ref="A155:D155"/>
    <mergeCell ref="A160:D160"/>
    <mergeCell ref="A159:D159"/>
    <mergeCell ref="A158:D158"/>
    <mergeCell ref="A157:D157"/>
    <mergeCell ref="A156:D156"/>
  </mergeCells>
  <pageMargins left="0.7" right="0.7" top="0.75" bottom="0.75" header="0.3" footer="0.3"/>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A0A0-C584-4EED-A9C9-F42D6D6240C2}">
  <dimension ref="A1"/>
  <sheetViews>
    <sheetView workbookViewId="0">
      <selection activeCell="A2" sqref="A2"/>
    </sheetView>
  </sheetViews>
  <sheetFormatPr defaultRowHeight="14.4" x14ac:dyDescent="0.3"/>
  <sheetData>
    <row r="1" spans="1:1" x14ac:dyDescent="0.3">
      <c r="A1" t="s">
        <v>209</v>
      </c>
    </row>
  </sheetData>
  <pageMargins left="0.7" right="0.7" top="0.75" bottom="0.75" header="0.3" footer="0.3"/>
</worksheet>
</file>

<file path=docMetadata/LabelInfo.xml><?xml version="1.0" encoding="utf-8"?>
<clbl:labelList xmlns:clbl="http://schemas.microsoft.com/office/2020/mipLabelMetadata">
  <clbl:label id="{23cf1e0f-3297-4300-97ab-868d19f32668}" enabled="1" method="Standard" siteId="{c5b90a43-3b0c-420d-810f-26a8f7f351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Fall-to-Spr Retention by Prog</vt:lpstr>
      <vt:lpstr>Notes</vt:lpstr>
      <vt:lpstr>'Fall-to-Spr Retention by Prog'!Print_Area</vt:lpstr>
      <vt:lpstr>'Fall-to-Spr Retention by Prog'!Print_Titles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Fall-to-Spring Retention by Program</dc:title>
  <dc:creator>Casey N. Lofton</dc:creator>
  <cp:lastModifiedBy>Casey N. Lofton</cp:lastModifiedBy>
  <cp:lastPrinted>2025-07-16T22:16:26Z</cp:lastPrinted>
  <dcterms:created xsi:type="dcterms:W3CDTF">2015-06-05T18:17:20Z</dcterms:created>
  <dcterms:modified xsi:type="dcterms:W3CDTF">2026-07-15T15:59:16Z</dcterms:modified>
</cp:coreProperties>
</file>