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Data Requests\Fact Book\2025-26\Retention\"/>
    </mc:Choice>
  </mc:AlternateContent>
  <xr:revisionPtr revIDLastSave="0" documentId="13_ncr:1_{A3A38D1A-F3D7-4D4D-86BE-312A9115B070}" xr6:coauthVersionLast="47" xr6:coauthVersionMax="47" xr10:uidLastSave="{00000000-0000-0000-0000-000000000000}"/>
  <bookViews>
    <workbookView xWindow="15435" yWindow="-16470" windowWidth="29040" windowHeight="15720" xr2:uid="{88C0729B-967E-4335-BBFA-3DEF87767E61}"/>
  </bookViews>
  <sheets>
    <sheet name="Overall Fall-to-Fall Retention" sheetId="2" r:id="rId1"/>
    <sheet name="Fall-to-Fall Retention Progra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3" l="1"/>
  <c r="J44" i="3" s="1"/>
  <c r="I43" i="3"/>
  <c r="J43" i="3" s="1"/>
  <c r="J42" i="3"/>
  <c r="I42" i="3"/>
  <c r="H44" i="3"/>
  <c r="H43" i="3"/>
  <c r="H42" i="3"/>
  <c r="F44" i="3"/>
  <c r="F43" i="3"/>
  <c r="F42" i="3"/>
  <c r="J33" i="2"/>
  <c r="J32" i="2"/>
  <c r="I33" i="2"/>
  <c r="I32" i="2"/>
  <c r="H33" i="2"/>
  <c r="H32" i="2"/>
</calcChain>
</file>

<file path=xl/sharedStrings.xml><?xml version="1.0" encoding="utf-8"?>
<sst xmlns="http://schemas.openxmlformats.org/spreadsheetml/2006/main" count="69" uniqueCount="31">
  <si>
    <t>Virginia Western Overall Fall-to-Fall Retention Summary</t>
  </si>
  <si>
    <t>Fall 2020</t>
  </si>
  <si>
    <t>Fall 2021</t>
  </si>
  <si>
    <t>Fall 2022</t>
  </si>
  <si>
    <t>Fall 2023</t>
  </si>
  <si>
    <t>N</t>
  </si>
  <si>
    <t>Graduated Prior to Subsequent Fall</t>
  </si>
  <si>
    <t>Graduated or Enrolled by Subsequent Fall</t>
  </si>
  <si>
    <t>n</t>
  </si>
  <si>
    <t>%</t>
  </si>
  <si>
    <t>Cohort</t>
  </si>
  <si>
    <t>Enrolled at VWCC Subsequent Fall*</t>
  </si>
  <si>
    <t>Retention Rate**</t>
  </si>
  <si>
    <t>Program-Placed</t>
  </si>
  <si>
    <t>** Retention Rate is intended to determine the percent of students that return to Virginia Western to continue their education; therefore, students who graduated have been excluded from this calculation.</t>
  </si>
  <si>
    <t>Overall Retention Rate</t>
  </si>
  <si>
    <t>Program-Placed Retention Rate</t>
  </si>
  <si>
    <t>Non Program-Placed Retention Rate</t>
  </si>
  <si>
    <t>^ "Non program-placed" includes personal satisfaction, transient, and dual enrollment students (Academic Plan code &lt; 100)</t>
  </si>
  <si>
    <t>Non Program-Placed^</t>
  </si>
  <si>
    <t>Virginia Western Fall-to-Fall Retention Summary by Program-Placed Status~</t>
  </si>
  <si>
    <t>~ Based on a student's program status as of the initial Fall semester</t>
  </si>
  <si>
    <t>g</t>
  </si>
  <si>
    <t>The table below shows fall-to-fall retention for the past five years broken down by program-placed and non program-placed students</t>
  </si>
  <si>
    <t>The table below shows fall-to-fall retention for the past five years.</t>
  </si>
  <si>
    <t>Fall 2024</t>
  </si>
  <si>
    <t>Initial Fall</t>
  </si>
  <si>
    <t>5-Year Total</t>
  </si>
  <si>
    <t>Data: VCCS Master Files, VWIR_GRADS, 7/15/26</t>
  </si>
  <si>
    <t>* Student may or may not be enrolled in the same program as original Fall semester, excludes anyone who graduated before the subsequent fall semester</t>
  </si>
  <si>
    <t>* Student may or may not be enrolled in the same program as original Fall semester, excludes anyone who graduated before the subsequent fall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</si>
</sst>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74">
    <xf numFmtId="0" fontId="0" fillId="0" borderId="0" xfId="0"/>
    <xf numFmtId="0" fontId="2" fillId="2" borderId="0" xfId="2" applyAlignment="1">
      <alignment horizontal="center"/>
    </xf>
    <xf numFmtId="9" fontId="2" fillId="2" borderId="0" xfId="2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9" fontId="2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1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/>
    <xf numFmtId="0" fontId="7" fillId="4" borderId="3" xfId="0" applyFont="1" applyFill="1" applyBorder="1" applyAlignment="1">
      <alignment horizontal="left" vertical="center"/>
    </xf>
    <xf numFmtId="3" fontId="7" fillId="4" borderId="8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9" fontId="7" fillId="4" borderId="4" xfId="1" applyFont="1" applyFill="1" applyBorder="1" applyAlignment="1">
      <alignment horizontal="center" vertical="center"/>
    </xf>
    <xf numFmtId="9" fontId="7" fillId="4" borderId="1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3" fontId="5" fillId="0" borderId="8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9" fontId="5" fillId="0" borderId="4" xfId="1" applyFont="1" applyFill="1" applyBorder="1" applyAlignment="1">
      <alignment horizontal="center" vertical="center"/>
    </xf>
    <xf numFmtId="9" fontId="5" fillId="0" borderId="11" xfId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9" fontId="5" fillId="5" borderId="4" xfId="1" applyFont="1" applyFill="1" applyBorder="1" applyAlignment="1">
      <alignment horizontal="center" vertical="center"/>
    </xf>
    <xf numFmtId="9" fontId="5" fillId="5" borderId="11" xfId="1" applyFont="1" applyFill="1" applyBorder="1" applyAlignment="1">
      <alignment horizontal="center" vertical="center"/>
    </xf>
    <xf numFmtId="9" fontId="5" fillId="0" borderId="0" xfId="1" applyFont="1"/>
    <xf numFmtId="0" fontId="5" fillId="0" borderId="5" xfId="0" applyFont="1" applyBorder="1" applyAlignment="1">
      <alignment horizontal="left" vertical="center" indent="1"/>
    </xf>
    <xf numFmtId="3" fontId="5" fillId="0" borderId="9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9" fontId="5" fillId="0" borderId="6" xfId="1" applyFont="1" applyFill="1" applyBorder="1" applyAlignment="1">
      <alignment horizontal="center" vertical="center"/>
    </xf>
    <xf numFmtId="9" fontId="5" fillId="0" borderId="12" xfId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9" fontId="9" fillId="0" borderId="0" xfId="1" applyFont="1"/>
    <xf numFmtId="9" fontId="5" fillId="0" borderId="0" xfId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9" fontId="10" fillId="0" borderId="0" xfId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9" fontId="10" fillId="0" borderId="0" xfId="1" applyFont="1"/>
    <xf numFmtId="0" fontId="11" fillId="0" borderId="0" xfId="0" applyFont="1"/>
    <xf numFmtId="0" fontId="6" fillId="6" borderId="10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9" fontId="5" fillId="4" borderId="4" xfId="1" applyFont="1" applyFill="1" applyBorder="1" applyAlignment="1">
      <alignment horizontal="center" vertical="center"/>
    </xf>
    <xf numFmtId="9" fontId="5" fillId="4" borderId="1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9" fontId="5" fillId="0" borderId="11" xfId="1" applyFont="1" applyBorder="1" applyAlignment="1">
      <alignment horizontal="center" vertical="center"/>
    </xf>
    <xf numFmtId="0" fontId="7" fillId="3" borderId="5" xfId="3" applyFont="1" applyBorder="1" applyAlignment="1">
      <alignment horizontal="center" vertical="center"/>
    </xf>
    <xf numFmtId="3" fontId="7" fillId="3" borderId="9" xfId="3" applyNumberFormat="1" applyFont="1" applyBorder="1" applyAlignment="1">
      <alignment horizontal="center" vertical="center"/>
    </xf>
    <xf numFmtId="3" fontId="7" fillId="3" borderId="5" xfId="3" applyNumberFormat="1" applyFont="1" applyBorder="1" applyAlignment="1">
      <alignment horizontal="center" vertical="center"/>
    </xf>
    <xf numFmtId="9" fontId="7" fillId="3" borderId="6" xfId="3" applyNumberFormat="1" applyFont="1" applyBorder="1" applyAlignment="1">
      <alignment horizontal="center" vertical="center"/>
    </xf>
    <xf numFmtId="9" fontId="7" fillId="3" borderId="12" xfId="3" applyNumberFormat="1" applyFont="1" applyBorder="1" applyAlignment="1">
      <alignment horizontal="center" vertical="center"/>
    </xf>
    <xf numFmtId="0" fontId="1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3" fillId="0" borderId="0" xfId="0" applyFont="1"/>
    <xf numFmtId="9" fontId="13" fillId="0" borderId="0" xfId="1" applyFont="1"/>
    <xf numFmtId="0" fontId="13" fillId="0" borderId="0" xfId="0" applyFont="1" applyAlignment="1">
      <alignment horizontal="center" vertical="center"/>
    </xf>
    <xf numFmtId="9" fontId="13" fillId="0" borderId="0" xfId="1" applyFont="1" applyFill="1" applyBorder="1"/>
    <xf numFmtId="0" fontId="6" fillId="6" borderId="1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/>
    </xf>
  </cellXfs>
  <cellStyles count="4">
    <cellStyle name="40% - Accent1" xfId="3" builtinId="31"/>
    <cellStyle name="Accent1" xfId="2" builtinId="29"/>
    <cellStyle name="Normal" xfId="0" builtinId="0"/>
    <cellStyle name="Percent" xfId="1" builtinId="5"/>
  </cellStyles>
  <dxfs count="3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Fall-to-Fall</a:t>
            </a:r>
            <a:r>
              <a:rPr lang="en-US" baseline="0"/>
              <a:t> Retention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Fall-to-Fall Retention'!$C$28:$C$32</c:f>
              <c:strCache>
                <c:ptCount val="5"/>
                <c:pt idx="0">
                  <c:v>Fall 2020</c:v>
                </c:pt>
                <c:pt idx="1">
                  <c:v>Fall 2021</c:v>
                </c:pt>
                <c:pt idx="2">
                  <c:v>Fall 2022</c:v>
                </c:pt>
                <c:pt idx="3">
                  <c:v>Fall 2023</c:v>
                </c:pt>
                <c:pt idx="4">
                  <c:v>Fall 2024</c:v>
                </c:pt>
              </c:strCache>
            </c:strRef>
          </c:cat>
          <c:val>
            <c:numRef>
              <c:f>'Overall Fall-to-Fall Retention'!$K$28:$K$32</c:f>
              <c:numCache>
                <c:formatCode>0%</c:formatCode>
                <c:ptCount val="5"/>
                <c:pt idx="0">
                  <c:v>0.50401813311353805</c:v>
                </c:pt>
                <c:pt idx="1">
                  <c:v>0.50010595465140917</c:v>
                </c:pt>
                <c:pt idx="2">
                  <c:v>0.50139109697933226</c:v>
                </c:pt>
                <c:pt idx="3">
                  <c:v>0.50095020904599008</c:v>
                </c:pt>
                <c:pt idx="4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667-4C4F-AB25-205A806378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522031"/>
        <c:axId val="6415191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'Overall Fall-to-Fall Retention'!$D$28:$D$32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5738</c:v>
                      </c:pt>
                      <c:pt idx="1">
                        <c:v>5625</c:v>
                      </c:pt>
                      <c:pt idx="2">
                        <c:v>5860</c:v>
                      </c:pt>
                      <c:pt idx="3">
                        <c:v>6170</c:v>
                      </c:pt>
                      <c:pt idx="4">
                        <c:v>6332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667-4C4F-AB25-205A80637884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Retention'!$E$28:$E$32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885</c:v>
                      </c:pt>
                      <c:pt idx="1">
                        <c:v>906</c:v>
                      </c:pt>
                      <c:pt idx="2">
                        <c:v>828</c:v>
                      </c:pt>
                      <c:pt idx="3">
                        <c:v>908</c:v>
                      </c:pt>
                      <c:pt idx="4">
                        <c:v>986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667-4C4F-AB25-205A8063788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Retention'!$F$28:$F$32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0.15423492506099687</c:v>
                      </c:pt>
                      <c:pt idx="1">
                        <c:v>0.16106666666666666</c:v>
                      </c:pt>
                      <c:pt idx="2">
                        <c:v>0.14129692832764504</c:v>
                      </c:pt>
                      <c:pt idx="3">
                        <c:v>0.14716369529983792</c:v>
                      </c:pt>
                      <c:pt idx="4">
                        <c:v>0.16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667-4C4F-AB25-205A80637884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Retention'!$G$28:$G$32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2446</c:v>
                      </c:pt>
                      <c:pt idx="1">
                        <c:v>2360</c:v>
                      </c:pt>
                      <c:pt idx="2">
                        <c:v>2523</c:v>
                      </c:pt>
                      <c:pt idx="3">
                        <c:v>2636</c:v>
                      </c:pt>
                      <c:pt idx="4">
                        <c:v>2753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667-4C4F-AB25-205A80637884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Retention'!$H$28:$H$32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0.42628093412338797</c:v>
                      </c:pt>
                      <c:pt idx="1">
                        <c:v>0.41955555555555557</c:v>
                      </c:pt>
                      <c:pt idx="2">
                        <c:v>0.43054607508532422</c:v>
                      </c:pt>
                      <c:pt idx="3">
                        <c:v>0.4272285251215559</c:v>
                      </c:pt>
                      <c:pt idx="4">
                        <c:v>0.43477574226152876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667-4C4F-AB25-205A80637884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Retention'!$I$28:$I$32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3331</c:v>
                      </c:pt>
                      <c:pt idx="1">
                        <c:v>3266</c:v>
                      </c:pt>
                      <c:pt idx="2">
                        <c:v>3351</c:v>
                      </c:pt>
                      <c:pt idx="3">
                        <c:v>3544</c:v>
                      </c:pt>
                      <c:pt idx="4">
                        <c:v>3739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667-4C4F-AB25-205A80637884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'Overall Fall-to-Fall Retention'!$J$28:$J$32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0.58051585918438475</c:v>
                      </c:pt>
                      <c:pt idx="1">
                        <c:v>0.58062222222222226</c:v>
                      </c:pt>
                      <c:pt idx="2">
                        <c:v>0.57184300341296923</c:v>
                      </c:pt>
                      <c:pt idx="3">
                        <c:v>0.57439222042139382</c:v>
                      </c:pt>
                      <c:pt idx="4">
                        <c:v>0.59049273531269741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667-4C4F-AB25-205A80637884}"/>
                  </c:ext>
                </c:extLst>
              </c15:ser>
            </c15:filteredBarSeries>
          </c:ext>
        </c:extLst>
      </c:bar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Fall-to-Fall Retention Rate by Program-Placed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'Fall-to-Fall Retention Program'!$H$54</c:f>
              <c:strCache>
                <c:ptCount val="1"/>
                <c:pt idx="0">
                  <c:v>Fall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Program'!$I$54:$K$54</c:f>
              <c:numCache>
                <c:formatCode>0%</c:formatCode>
                <c:ptCount val="3"/>
                <c:pt idx="0">
                  <c:v>0.50401813311353805</c:v>
                </c:pt>
                <c:pt idx="1">
                  <c:v>0.52</c:v>
                </c:pt>
                <c:pt idx="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5-4809-BC7E-5C2237303D4E}"/>
            </c:ext>
          </c:extLst>
        </c:ser>
        <c:ser>
          <c:idx val="1"/>
          <c:order val="1"/>
          <c:tx>
            <c:strRef>
              <c:f>'Fall-to-Fall Retention Program'!$H$55</c:f>
              <c:strCache>
                <c:ptCount val="1"/>
                <c:pt idx="0">
                  <c:v>Fall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Program'!$I$55:$K$55</c:f>
              <c:numCache>
                <c:formatCode>0%</c:formatCode>
                <c:ptCount val="3"/>
                <c:pt idx="0">
                  <c:v>0.50010595465140917</c:v>
                </c:pt>
                <c:pt idx="1">
                  <c:v>0.52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5-4809-BC7E-5C2237303D4E}"/>
            </c:ext>
          </c:extLst>
        </c:ser>
        <c:ser>
          <c:idx val="2"/>
          <c:order val="2"/>
          <c:tx>
            <c:strRef>
              <c:f>'Fall-to-Fall Retention Program'!$H$56</c:f>
              <c:strCache>
                <c:ptCount val="1"/>
                <c:pt idx="0">
                  <c:v>Fall 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Program'!$I$56:$K$56</c:f>
              <c:numCache>
                <c:formatCode>0%</c:formatCode>
                <c:ptCount val="3"/>
                <c:pt idx="0">
                  <c:v>0.50139109697933226</c:v>
                </c:pt>
                <c:pt idx="1">
                  <c:v>0.52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55-4809-BC7E-5C2237303D4E}"/>
            </c:ext>
          </c:extLst>
        </c:ser>
        <c:ser>
          <c:idx val="3"/>
          <c:order val="3"/>
          <c:tx>
            <c:strRef>
              <c:f>'Fall-to-Fall Retention Program'!$H$57</c:f>
              <c:strCache>
                <c:ptCount val="1"/>
                <c:pt idx="0">
                  <c:v>Fall 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Program'!$I$57:$K$57</c:f>
              <c:numCache>
                <c:formatCode>0%</c:formatCode>
                <c:ptCount val="3"/>
                <c:pt idx="0">
                  <c:v>0.50095020904599008</c:v>
                </c:pt>
                <c:pt idx="1">
                  <c:v>0.52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55-4809-BC7E-5C2237303D4E}"/>
            </c:ext>
          </c:extLst>
        </c:ser>
        <c:ser>
          <c:idx val="4"/>
          <c:order val="4"/>
          <c:tx>
            <c:strRef>
              <c:f>'Fall-to-Fall Retention Program'!$H$58</c:f>
              <c:strCache>
                <c:ptCount val="1"/>
                <c:pt idx="0">
                  <c:v>Fall 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'Fall-to-Fall Retention Program'!$I$53:$K$53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'Fall-to-Fall Retention Program'!$I$58:$K$58</c:f>
              <c:numCache>
                <c:formatCode>0%</c:formatCode>
                <c:ptCount val="3"/>
                <c:pt idx="0">
                  <c:v>0.52</c:v>
                </c:pt>
                <c:pt idx="1">
                  <c:v>0.53</c:v>
                </c:pt>
                <c:pt idx="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55-4809-BC7E-5C2237303D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522031"/>
        <c:axId val="641519151"/>
      </c:bar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89534</xdr:colOff>
      <xdr:row>4</xdr:row>
      <xdr:rowOff>48576</xdr:rowOff>
    </xdr:from>
    <xdr:to>
      <xdr:col>11</xdr:col>
      <xdr:colOff>468629</xdr:colOff>
      <xdr:row>24</xdr:row>
      <xdr:rowOff>228600</xdr:rowOff>
    </xdr:to>
    <xdr:graphicFrame macro="">
      <xdr:nvGraphicFramePr>
        <xdr:cNvPr id="2" name="Chart 1" descr="This table shows overall fall-to-fall retention rates for the past five years. 52% of students enrolled in Fall 2024 returned in Fall 2025. This excludes students who graduated in that time frame.">
          <a:extLst>
            <a:ext uri="{FF2B5EF4-FFF2-40B4-BE49-F238E27FC236}">
              <a16:creationId xmlns:a16="http://schemas.microsoft.com/office/drawing/2014/main" id="{C807BF3B-7D81-4D94-B652-4119E33E7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1057275</xdr:colOff>
      <xdr:row>4</xdr:row>
      <xdr:rowOff>152400</xdr:rowOff>
    </xdr:from>
    <xdr:to>
      <xdr:col>11</xdr:col>
      <xdr:colOff>340995</xdr:colOff>
      <xdr:row>25</xdr:row>
      <xdr:rowOff>144780</xdr:rowOff>
    </xdr:to>
    <xdr:graphicFrame macro="">
      <xdr:nvGraphicFramePr>
        <xdr:cNvPr id="3" name="Chart 2" descr="This graph shows fall-to-fall retention rates for the past five years broken down by program-placed and non program-placed students. In Fall 2024, the overall fall-to-fall retention rate was 52%; 53% of program-placed students were retained during that same time period, and 49% of non program-placed students were retained.">
          <a:extLst>
            <a:ext uri="{FF2B5EF4-FFF2-40B4-BE49-F238E27FC236}">
              <a16:creationId xmlns:a16="http://schemas.microsoft.com/office/drawing/2014/main" id="{057F7A6A-651B-4A2F-98BC-103BE5000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9E5A-455C-4659-8365-3C7E2EA6E719}">
  <sheetPr>
    <pageSetUpPr fitToPage="1"/>
  </sheetPr>
  <dimension ref="A1:N56"/>
  <sheetViews>
    <sheetView showGridLines="0" tabSelected="1" topLeftCell="A13" workbookViewId="0">
      <selection activeCell="A38" sqref="A38"/>
    </sheetView>
  </sheetViews>
  <sheetFormatPr defaultRowHeight="14.4" x14ac:dyDescent="0.3"/>
  <cols>
    <col min="1" max="1" width="16" customWidth="1"/>
    <col min="2" max="2" width="5.21875" customWidth="1"/>
    <col min="3" max="3" width="24.44140625" customWidth="1"/>
    <col min="4" max="8" width="15.77734375" customWidth="1"/>
    <col min="9" max="9" width="16.6640625" customWidth="1"/>
    <col min="10" max="11" width="14.109375" customWidth="1"/>
    <col min="12" max="12" width="14" customWidth="1"/>
    <col min="13" max="13" width="15.21875" customWidth="1"/>
  </cols>
  <sheetData>
    <row r="1" spans="1:14" ht="21" x14ac:dyDescent="0.4">
      <c r="A1" s="6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4" ht="15.6" x14ac:dyDescent="0.3">
      <c r="A3" s="6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5" spans="1:14" x14ac:dyDescent="0.3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25" spans="3:12" ht="31.2" customHeight="1" thickBot="1" x14ac:dyDescent="0.35"/>
    <row r="26" spans="3:12" ht="31.2" customHeight="1" x14ac:dyDescent="0.3">
      <c r="C26" s="70" t="s">
        <v>26</v>
      </c>
      <c r="D26" s="72" t="s">
        <v>5</v>
      </c>
      <c r="E26" s="68" t="s">
        <v>6</v>
      </c>
      <c r="F26" s="69"/>
      <c r="G26" s="68" t="s">
        <v>11</v>
      </c>
      <c r="H26" s="69"/>
      <c r="I26" s="68" t="s">
        <v>7</v>
      </c>
      <c r="J26" s="69"/>
      <c r="K26" s="45" t="s">
        <v>12</v>
      </c>
      <c r="L26" s="9"/>
    </row>
    <row r="27" spans="3:12" ht="15.6" x14ac:dyDescent="0.3">
      <c r="C27" s="71"/>
      <c r="D27" s="73"/>
      <c r="E27" s="46" t="s">
        <v>8</v>
      </c>
      <c r="F27" s="47" t="s">
        <v>9</v>
      </c>
      <c r="G27" s="46" t="s">
        <v>8</v>
      </c>
      <c r="H27" s="47" t="s">
        <v>9</v>
      </c>
      <c r="I27" s="46" t="s">
        <v>8</v>
      </c>
      <c r="J27" s="47" t="s">
        <v>9</v>
      </c>
      <c r="K27" s="48" t="s">
        <v>9</v>
      </c>
      <c r="L27" s="10"/>
    </row>
    <row r="28" spans="3:12" ht="15.6" x14ac:dyDescent="0.3">
      <c r="C28" s="49" t="s">
        <v>1</v>
      </c>
      <c r="D28" s="50">
        <v>5738</v>
      </c>
      <c r="E28" s="51">
        <v>885</v>
      </c>
      <c r="F28" s="52">
        <v>0.15423492506099687</v>
      </c>
      <c r="G28" s="51">
        <v>2446</v>
      </c>
      <c r="H28" s="52">
        <v>0.42628093412338797</v>
      </c>
      <c r="I28" s="51">
        <v>3331</v>
      </c>
      <c r="J28" s="52">
        <v>0.58051585918438475</v>
      </c>
      <c r="K28" s="53">
        <v>0.50401813311353805</v>
      </c>
    </row>
    <row r="29" spans="3:12" ht="15.6" x14ac:dyDescent="0.3">
      <c r="C29" s="54" t="s">
        <v>2</v>
      </c>
      <c r="D29" s="21">
        <v>5625</v>
      </c>
      <c r="E29" s="22">
        <v>906</v>
      </c>
      <c r="F29" s="55">
        <v>0.16106666666666666</v>
      </c>
      <c r="G29" s="22">
        <v>2360</v>
      </c>
      <c r="H29" s="55">
        <v>0.41955555555555557</v>
      </c>
      <c r="I29" s="22">
        <v>3266</v>
      </c>
      <c r="J29" s="55">
        <v>0.58062222222222226</v>
      </c>
      <c r="K29" s="56">
        <v>0.50010595465140917</v>
      </c>
    </row>
    <row r="30" spans="3:12" ht="15.6" x14ac:dyDescent="0.3">
      <c r="C30" s="49" t="s">
        <v>3</v>
      </c>
      <c r="D30" s="50">
        <v>5860</v>
      </c>
      <c r="E30" s="51">
        <v>828</v>
      </c>
      <c r="F30" s="52">
        <v>0.14129692832764504</v>
      </c>
      <c r="G30" s="51">
        <v>2523</v>
      </c>
      <c r="H30" s="52">
        <v>0.43054607508532422</v>
      </c>
      <c r="I30" s="51">
        <v>3351</v>
      </c>
      <c r="J30" s="52">
        <v>0.57184300341296923</v>
      </c>
      <c r="K30" s="53">
        <v>0.50139109697933226</v>
      </c>
    </row>
    <row r="31" spans="3:12" ht="15.6" x14ac:dyDescent="0.3">
      <c r="C31" s="54" t="s">
        <v>4</v>
      </c>
      <c r="D31" s="21">
        <v>6170</v>
      </c>
      <c r="E31" s="22">
        <v>908</v>
      </c>
      <c r="F31" s="55">
        <v>0.14716369529983792</v>
      </c>
      <c r="G31" s="22">
        <v>2636</v>
      </c>
      <c r="H31" s="55">
        <v>0.4272285251215559</v>
      </c>
      <c r="I31" s="22">
        <v>3544</v>
      </c>
      <c r="J31" s="55">
        <v>0.57439222042139382</v>
      </c>
      <c r="K31" s="56">
        <v>0.50095020904599008</v>
      </c>
    </row>
    <row r="32" spans="3:12" ht="15.6" x14ac:dyDescent="0.3">
      <c r="C32" s="49" t="s">
        <v>25</v>
      </c>
      <c r="D32" s="50">
        <v>6332</v>
      </c>
      <c r="E32" s="51">
        <v>986</v>
      </c>
      <c r="F32" s="52">
        <v>0.16</v>
      </c>
      <c r="G32" s="51">
        <v>2753</v>
      </c>
      <c r="H32" s="52">
        <f>G32/D32</f>
        <v>0.43477574226152876</v>
      </c>
      <c r="I32" s="51">
        <f>E32+G32</f>
        <v>3739</v>
      </c>
      <c r="J32" s="52">
        <f>I32/D32</f>
        <v>0.59049273531269741</v>
      </c>
      <c r="K32" s="53">
        <v>0.52</v>
      </c>
    </row>
    <row r="33" spans="1:13" ht="16.2" thickBot="1" x14ac:dyDescent="0.35">
      <c r="C33" s="57" t="s">
        <v>27</v>
      </c>
      <c r="D33" s="58">
        <v>29725</v>
      </c>
      <c r="E33" s="59">
        <v>4513</v>
      </c>
      <c r="F33" s="60">
        <v>0.15</v>
      </c>
      <c r="G33" s="59">
        <v>12718</v>
      </c>
      <c r="H33" s="60">
        <f>G33/D33</f>
        <v>0.42785534062237174</v>
      </c>
      <c r="I33" s="59">
        <f>E33+G33</f>
        <v>17231</v>
      </c>
      <c r="J33" s="60">
        <f>I33/D33</f>
        <v>0.57968040370058871</v>
      </c>
      <c r="K33" s="61">
        <v>0.5</v>
      </c>
    </row>
    <row r="35" spans="1:13" ht="15.6" x14ac:dyDescent="0.3">
      <c r="A35" s="14"/>
    </row>
    <row r="36" spans="1:13" ht="15.6" x14ac:dyDescent="0.3">
      <c r="A36" s="14"/>
    </row>
    <row r="37" spans="1:13" ht="15.6" x14ac:dyDescent="0.3">
      <c r="A37" s="35" t="s">
        <v>30</v>
      </c>
      <c r="L37" s="3"/>
      <c r="M37" s="4"/>
    </row>
    <row r="38" spans="1:13" ht="15.6" x14ac:dyDescent="0.3">
      <c r="A38" s="35" t="s">
        <v>14</v>
      </c>
      <c r="L38" s="3"/>
      <c r="M38" s="4"/>
    </row>
    <row r="39" spans="1:13" ht="15.6" x14ac:dyDescent="0.3">
      <c r="A39" s="35" t="s">
        <v>28</v>
      </c>
      <c r="L39" s="3"/>
      <c r="M39" s="4"/>
    </row>
    <row r="40" spans="1:13" ht="15.6" x14ac:dyDescent="0.3">
      <c r="A40" s="14"/>
    </row>
    <row r="41" spans="1:13" ht="15.6" x14ac:dyDescent="0.3">
      <c r="A41" s="14"/>
    </row>
    <row r="42" spans="1:13" ht="15.6" x14ac:dyDescent="0.3">
      <c r="A42" s="14"/>
      <c r="B42" s="6"/>
      <c r="C42" s="6"/>
      <c r="D42" s="6"/>
      <c r="E42" s="6"/>
    </row>
    <row r="43" spans="1:13" x14ac:dyDescent="0.3">
      <c r="B43" s="6"/>
      <c r="C43" s="6"/>
      <c r="D43" s="6"/>
      <c r="E43" s="6"/>
      <c r="F43" s="6"/>
      <c r="G43" s="64"/>
      <c r="H43" s="64"/>
      <c r="I43" s="64"/>
      <c r="J43" s="64"/>
      <c r="K43" s="64"/>
    </row>
    <row r="44" spans="1:13" x14ac:dyDescent="0.3">
      <c r="B44" s="6"/>
      <c r="C44" s="6"/>
      <c r="D44" s="6"/>
      <c r="E44" s="6"/>
      <c r="F44" s="7"/>
      <c r="G44" s="65"/>
      <c r="H44" s="65"/>
      <c r="I44" s="65"/>
      <c r="J44" s="65"/>
      <c r="K44" s="65"/>
    </row>
    <row r="45" spans="1:13" x14ac:dyDescent="0.3">
      <c r="B45" s="6"/>
      <c r="C45" s="64"/>
      <c r="D45" s="64"/>
      <c r="E45" s="6"/>
      <c r="F45" s="6"/>
      <c r="G45" s="65"/>
      <c r="H45" s="65"/>
      <c r="I45" s="65"/>
      <c r="J45" s="65"/>
      <c r="K45" s="65"/>
    </row>
    <row r="46" spans="1:13" x14ac:dyDescent="0.3">
      <c r="B46" s="6"/>
      <c r="C46" s="66"/>
      <c r="D46" s="67"/>
      <c r="E46" s="6"/>
      <c r="F46" s="6"/>
      <c r="G46" s="6"/>
      <c r="H46" s="6"/>
      <c r="I46" s="6"/>
      <c r="J46" s="6"/>
      <c r="K46" s="6"/>
    </row>
    <row r="47" spans="1:13" x14ac:dyDescent="0.3">
      <c r="B47" s="6"/>
      <c r="C47" s="66"/>
      <c r="D47" s="67"/>
      <c r="E47" s="6"/>
      <c r="F47" s="6"/>
      <c r="G47" s="6"/>
      <c r="H47" s="6"/>
      <c r="I47" s="6"/>
      <c r="J47" s="6"/>
      <c r="K47" s="6"/>
    </row>
    <row r="48" spans="1:13" x14ac:dyDescent="0.3">
      <c r="B48" s="6"/>
      <c r="C48" s="66"/>
      <c r="D48" s="67"/>
      <c r="E48" s="6"/>
      <c r="F48" s="6"/>
      <c r="G48" s="6"/>
      <c r="H48" s="6"/>
      <c r="I48" s="6"/>
      <c r="J48" s="6"/>
      <c r="K48" s="6"/>
    </row>
    <row r="49" spans="1:12" x14ac:dyDescent="0.3">
      <c r="B49" s="6"/>
      <c r="C49" s="66"/>
      <c r="D49" s="67"/>
      <c r="E49" s="6"/>
    </row>
    <row r="50" spans="1:12" x14ac:dyDescent="0.3">
      <c r="B50" s="6"/>
      <c r="C50" s="66"/>
      <c r="D50" s="67"/>
      <c r="E50" s="6"/>
    </row>
    <row r="51" spans="1:12" x14ac:dyDescent="0.3">
      <c r="B51" s="6"/>
      <c r="C51" s="6"/>
      <c r="D51" s="6"/>
      <c r="E51" s="6"/>
    </row>
    <row r="52" spans="1:12" x14ac:dyDescent="0.3">
      <c r="B52" s="6"/>
      <c r="C52" s="6"/>
      <c r="D52" s="6"/>
      <c r="E52" s="6"/>
    </row>
    <row r="53" spans="1:12" x14ac:dyDescent="0.3">
      <c r="A53" s="5"/>
      <c r="H53" s="64"/>
      <c r="I53" s="65"/>
      <c r="J53" s="65"/>
      <c r="K53" s="65"/>
      <c r="L53" s="11"/>
    </row>
    <row r="54" spans="1:12" x14ac:dyDescent="0.3">
      <c r="H54" s="64"/>
      <c r="I54" s="65"/>
      <c r="J54" s="65"/>
      <c r="K54" s="65"/>
      <c r="L54" s="11"/>
    </row>
    <row r="55" spans="1:12" x14ac:dyDescent="0.3">
      <c r="H55" s="64"/>
      <c r="I55" s="65"/>
      <c r="J55" s="65"/>
      <c r="K55" s="65"/>
      <c r="L55" s="11"/>
    </row>
    <row r="56" spans="1:12" x14ac:dyDescent="0.3">
      <c r="H56" s="64"/>
      <c r="I56" s="65"/>
      <c r="J56" s="65"/>
      <c r="K56" s="65"/>
      <c r="L56" s="11"/>
    </row>
  </sheetData>
  <mergeCells count="5">
    <mergeCell ref="I26:J26"/>
    <mergeCell ref="G26:H26"/>
    <mergeCell ref="E26:F26"/>
    <mergeCell ref="C26:C27"/>
    <mergeCell ref="D26:D27"/>
  </mergeCells>
  <conditionalFormatting sqref="M1:M3">
    <cfRule type="cellIs" dxfId="2" priority="2" operator="lessThan">
      <formula>0</formula>
    </cfRule>
  </conditionalFormatting>
  <conditionalFormatting sqref="M37:M39">
    <cfRule type="cellIs" dxfId="1" priority="4" operator="lessThan">
      <formula>0</formula>
    </cfRule>
  </conditionalFormatting>
  <pageMargins left="0.7" right="0.7" top="0.75" bottom="0.75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63A5-55F7-43E6-A34C-5EAD297494C2}">
  <sheetPr>
    <pageSetUpPr fitToPage="1"/>
  </sheetPr>
  <dimension ref="A1:R88"/>
  <sheetViews>
    <sheetView showGridLines="0" workbookViewId="0">
      <selection activeCell="N17" sqref="N17"/>
    </sheetView>
  </sheetViews>
  <sheetFormatPr defaultRowHeight="14.4" x14ac:dyDescent="0.3"/>
  <cols>
    <col min="1" max="1" width="16" customWidth="1"/>
    <col min="2" max="2" width="5.21875" customWidth="1"/>
    <col min="3" max="3" width="24.44140625" customWidth="1"/>
    <col min="4" max="8" width="15.77734375" customWidth="1"/>
    <col min="9" max="9" width="16.6640625" customWidth="1"/>
    <col min="10" max="11" width="14.109375" customWidth="1"/>
    <col min="12" max="12" width="14" customWidth="1"/>
    <col min="13" max="13" width="15.21875" customWidth="1"/>
  </cols>
  <sheetData>
    <row r="1" spans="1:13" ht="21" x14ac:dyDescent="0.4">
      <c r="A1" s="6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5.6" x14ac:dyDescent="0.3">
      <c r="A3" s="6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27" spans="3:11" ht="15" thickBot="1" x14ac:dyDescent="0.35"/>
    <row r="28" spans="3:11" s="14" customFormat="1" ht="31.2" x14ac:dyDescent="0.3">
      <c r="C28" s="70" t="s">
        <v>10</v>
      </c>
      <c r="D28" s="72" t="s">
        <v>5</v>
      </c>
      <c r="E28" s="68" t="s">
        <v>6</v>
      </c>
      <c r="F28" s="69"/>
      <c r="G28" s="68" t="s">
        <v>11</v>
      </c>
      <c r="H28" s="69"/>
      <c r="I28" s="68" t="s">
        <v>7</v>
      </c>
      <c r="J28" s="69"/>
      <c r="K28" s="45" t="s">
        <v>12</v>
      </c>
    </row>
    <row r="29" spans="3:11" s="14" customFormat="1" ht="15.6" x14ac:dyDescent="0.3">
      <c r="C29" s="71"/>
      <c r="D29" s="73"/>
      <c r="E29" s="46" t="s">
        <v>8</v>
      </c>
      <c r="F29" s="47" t="s">
        <v>9</v>
      </c>
      <c r="G29" s="46" t="s">
        <v>8</v>
      </c>
      <c r="H29" s="47" t="s">
        <v>9</v>
      </c>
      <c r="I29" s="46" t="s">
        <v>8</v>
      </c>
      <c r="J29" s="47" t="s">
        <v>9</v>
      </c>
      <c r="K29" s="48" t="s">
        <v>9</v>
      </c>
    </row>
    <row r="30" spans="3:11" s="14" customFormat="1" ht="15.6" x14ac:dyDescent="0.3">
      <c r="C30" s="15" t="s">
        <v>1</v>
      </c>
      <c r="D30" s="16">
        <v>5738</v>
      </c>
      <c r="E30" s="17">
        <v>885</v>
      </c>
      <c r="F30" s="18">
        <v>0.15423492506099687</v>
      </c>
      <c r="G30" s="17">
        <v>2446</v>
      </c>
      <c r="H30" s="18">
        <v>0.42628093412338797</v>
      </c>
      <c r="I30" s="17">
        <v>3331</v>
      </c>
      <c r="J30" s="18">
        <v>0.58051585918438475</v>
      </c>
      <c r="K30" s="19">
        <v>0.50401813311353805</v>
      </c>
    </row>
    <row r="31" spans="3:11" s="14" customFormat="1" ht="15.6" x14ac:dyDescent="0.3">
      <c r="C31" s="20" t="s">
        <v>13</v>
      </c>
      <c r="D31" s="21">
        <v>3756</v>
      </c>
      <c r="E31" s="22">
        <v>883</v>
      </c>
      <c r="F31" s="23">
        <v>0.2350905218317359</v>
      </c>
      <c r="G31" s="22">
        <v>1483</v>
      </c>
      <c r="H31" s="23">
        <v>0.39483493077742277</v>
      </c>
      <c r="I31" s="22">
        <v>2366</v>
      </c>
      <c r="J31" s="23">
        <v>0.62992545260915866</v>
      </c>
      <c r="K31" s="24">
        <v>0.51618517229376959</v>
      </c>
    </row>
    <row r="32" spans="3:11" s="14" customFormat="1" ht="15.6" x14ac:dyDescent="0.3">
      <c r="C32" s="20" t="s">
        <v>19</v>
      </c>
      <c r="D32" s="21">
        <v>1982</v>
      </c>
      <c r="E32" s="22">
        <v>2</v>
      </c>
      <c r="F32" s="23">
        <v>1.0090817356205853E-3</v>
      </c>
      <c r="G32" s="22">
        <v>963</v>
      </c>
      <c r="H32" s="23">
        <v>0.48587285570131178</v>
      </c>
      <c r="I32" s="22">
        <v>965</v>
      </c>
      <c r="J32" s="23">
        <v>0.48688193743693237</v>
      </c>
      <c r="K32" s="24">
        <v>0.48636363636363639</v>
      </c>
    </row>
    <row r="33" spans="1:18" s="14" customFormat="1" ht="15.6" x14ac:dyDescent="0.3">
      <c r="C33" s="15" t="s">
        <v>2</v>
      </c>
      <c r="D33" s="16">
        <v>5625</v>
      </c>
      <c r="E33" s="17">
        <v>906</v>
      </c>
      <c r="F33" s="18">
        <v>0.16106666666666666</v>
      </c>
      <c r="G33" s="17">
        <v>2360</v>
      </c>
      <c r="H33" s="18">
        <v>0.41955555555555557</v>
      </c>
      <c r="I33" s="17">
        <v>3266</v>
      </c>
      <c r="J33" s="18">
        <v>0.58062222222222226</v>
      </c>
      <c r="K33" s="19">
        <v>0.50010595465140917</v>
      </c>
    </row>
    <row r="34" spans="1:18" s="14" customFormat="1" ht="15.6" x14ac:dyDescent="0.3">
      <c r="C34" s="20" t="s">
        <v>13</v>
      </c>
      <c r="D34" s="21">
        <v>3608</v>
      </c>
      <c r="E34" s="22">
        <v>900</v>
      </c>
      <c r="F34" s="23">
        <v>0.24944567627494457</v>
      </c>
      <c r="G34" s="22">
        <v>1411</v>
      </c>
      <c r="H34" s="23">
        <v>0.39107538802660752</v>
      </c>
      <c r="I34" s="22">
        <v>2311</v>
      </c>
      <c r="J34" s="23">
        <v>0.64052106430155209</v>
      </c>
      <c r="K34" s="24">
        <v>0.52104874446085669</v>
      </c>
    </row>
    <row r="35" spans="1:18" s="14" customFormat="1" ht="15.6" x14ac:dyDescent="0.3">
      <c r="C35" s="20" t="s">
        <v>19</v>
      </c>
      <c r="D35" s="25">
        <v>2017</v>
      </c>
      <c r="E35" s="26">
        <v>6</v>
      </c>
      <c r="F35" s="27">
        <v>2.9747149231531978E-3</v>
      </c>
      <c r="G35" s="26">
        <v>949</v>
      </c>
      <c r="H35" s="27">
        <v>0.47050074367873079</v>
      </c>
      <c r="I35" s="26">
        <v>955</v>
      </c>
      <c r="J35" s="27">
        <v>0.473475458601884</v>
      </c>
      <c r="K35" s="28">
        <v>0.47190452511188463</v>
      </c>
    </row>
    <row r="36" spans="1:18" s="14" customFormat="1" ht="15.6" x14ac:dyDescent="0.3">
      <c r="C36" s="15" t="s">
        <v>3</v>
      </c>
      <c r="D36" s="16">
        <v>5860</v>
      </c>
      <c r="E36" s="17">
        <v>828</v>
      </c>
      <c r="F36" s="18">
        <v>0.14129692832764504</v>
      </c>
      <c r="G36" s="17">
        <v>2523</v>
      </c>
      <c r="H36" s="18">
        <v>0.43054607508532422</v>
      </c>
      <c r="I36" s="17">
        <v>3351</v>
      </c>
      <c r="J36" s="18">
        <v>0.57184300341296923</v>
      </c>
      <c r="K36" s="19">
        <v>0.50139109697933226</v>
      </c>
    </row>
    <row r="37" spans="1:18" s="14" customFormat="1" ht="15.6" x14ac:dyDescent="0.3">
      <c r="C37" s="20" t="s">
        <v>13</v>
      </c>
      <c r="D37" s="21">
        <v>3735</v>
      </c>
      <c r="E37" s="22">
        <v>825</v>
      </c>
      <c r="F37" s="23">
        <v>0.22088353413654618</v>
      </c>
      <c r="G37" s="22">
        <v>1516</v>
      </c>
      <c r="H37" s="23">
        <v>0.40589022757697457</v>
      </c>
      <c r="I37" s="22">
        <v>2341</v>
      </c>
      <c r="J37" s="23">
        <v>0.62677376171352073</v>
      </c>
      <c r="K37" s="24">
        <v>0.52096219931271481</v>
      </c>
    </row>
    <row r="38" spans="1:18" s="14" customFormat="1" ht="15.6" x14ac:dyDescent="0.3">
      <c r="C38" s="20" t="s">
        <v>19</v>
      </c>
      <c r="D38" s="21">
        <v>2125</v>
      </c>
      <c r="E38" s="22">
        <v>3</v>
      </c>
      <c r="F38" s="23">
        <v>1.411764705882353E-3</v>
      </c>
      <c r="G38" s="22">
        <v>1007</v>
      </c>
      <c r="H38" s="23">
        <v>0.47388235294117648</v>
      </c>
      <c r="I38" s="22">
        <v>1010</v>
      </c>
      <c r="J38" s="23">
        <v>0.47529411764705881</v>
      </c>
      <c r="K38" s="24">
        <v>0.47455230914231855</v>
      </c>
    </row>
    <row r="39" spans="1:18" s="14" customFormat="1" ht="15.6" x14ac:dyDescent="0.3">
      <c r="C39" s="15" t="s">
        <v>4</v>
      </c>
      <c r="D39" s="16">
        <v>6170</v>
      </c>
      <c r="E39" s="17">
        <v>908</v>
      </c>
      <c r="F39" s="18">
        <v>0.14716369529983792</v>
      </c>
      <c r="G39" s="17">
        <v>2636</v>
      </c>
      <c r="H39" s="18">
        <v>0.4272285251215559</v>
      </c>
      <c r="I39" s="17">
        <v>3544</v>
      </c>
      <c r="J39" s="18">
        <v>0.57439222042139382</v>
      </c>
      <c r="K39" s="19">
        <v>0.50095020904599008</v>
      </c>
    </row>
    <row r="40" spans="1:18" s="14" customFormat="1" ht="15.6" x14ac:dyDescent="0.3">
      <c r="C40" s="20" t="s">
        <v>13</v>
      </c>
      <c r="D40" s="21">
        <v>3851</v>
      </c>
      <c r="E40" s="22">
        <v>908</v>
      </c>
      <c r="F40" s="23">
        <v>0.23578291352895353</v>
      </c>
      <c r="G40" s="22">
        <v>1531</v>
      </c>
      <c r="H40" s="23">
        <v>0.39755907556478837</v>
      </c>
      <c r="I40" s="22">
        <v>2439</v>
      </c>
      <c r="J40" s="23">
        <v>0.63334198909374184</v>
      </c>
      <c r="K40" s="24">
        <v>0.52021746517159362</v>
      </c>
    </row>
    <row r="41" spans="1:18" s="14" customFormat="1" ht="13.8" customHeight="1" x14ac:dyDescent="0.3">
      <c r="C41" s="20" t="s">
        <v>19</v>
      </c>
      <c r="D41" s="21">
        <v>2319</v>
      </c>
      <c r="E41" s="22">
        <v>0</v>
      </c>
      <c r="F41" s="23">
        <v>0</v>
      </c>
      <c r="G41" s="22">
        <v>1105</v>
      </c>
      <c r="H41" s="23">
        <v>0.47649849072876238</v>
      </c>
      <c r="I41" s="22">
        <v>1105</v>
      </c>
      <c r="J41" s="23">
        <v>0.47649849072876238</v>
      </c>
      <c r="K41" s="24">
        <v>0.47649849072876238</v>
      </c>
    </row>
    <row r="42" spans="1:18" s="14" customFormat="1" ht="15.6" x14ac:dyDescent="0.3">
      <c r="C42" s="15" t="s">
        <v>25</v>
      </c>
      <c r="D42" s="16">
        <v>6332</v>
      </c>
      <c r="E42" s="17">
        <v>986</v>
      </c>
      <c r="F42" s="18">
        <f>E42/D42</f>
        <v>0.15571699305116868</v>
      </c>
      <c r="G42" s="17">
        <v>2753</v>
      </c>
      <c r="H42" s="18">
        <f>G42/D42</f>
        <v>0.43477574226152876</v>
      </c>
      <c r="I42" s="17">
        <f>G42+E42</f>
        <v>3739</v>
      </c>
      <c r="J42" s="18">
        <f>I42/D42</f>
        <v>0.59049273531269741</v>
      </c>
      <c r="K42" s="19">
        <v>0.52</v>
      </c>
    </row>
    <row r="43" spans="1:18" s="14" customFormat="1" ht="15.6" x14ac:dyDescent="0.3">
      <c r="C43" s="20" t="s">
        <v>13</v>
      </c>
      <c r="D43" s="21">
        <v>4044</v>
      </c>
      <c r="E43" s="22">
        <v>979</v>
      </c>
      <c r="F43" s="23">
        <f t="shared" ref="F43:F44" si="0">E43/D43</f>
        <v>0.24208704253214638</v>
      </c>
      <c r="G43" s="22">
        <v>1636</v>
      </c>
      <c r="H43" s="23">
        <f t="shared" ref="H43:H44" si="1">G43/D43</f>
        <v>0.40454995054401582</v>
      </c>
      <c r="I43" s="22">
        <f t="shared" ref="I43:I44" si="2">G43+E43</f>
        <v>2615</v>
      </c>
      <c r="J43" s="23">
        <f t="shared" ref="J43:J44" si="3">I43/D43</f>
        <v>0.64663699307616218</v>
      </c>
      <c r="K43" s="24">
        <v>0.53</v>
      </c>
      <c r="N43" s="29"/>
      <c r="O43" s="29"/>
      <c r="P43" s="29"/>
    </row>
    <row r="44" spans="1:18" s="14" customFormat="1" ht="16.2" thickBot="1" x14ac:dyDescent="0.35">
      <c r="C44" s="30" t="s">
        <v>19</v>
      </c>
      <c r="D44" s="31">
        <v>2288</v>
      </c>
      <c r="E44" s="32">
        <v>7</v>
      </c>
      <c r="F44" s="33">
        <f t="shared" si="0"/>
        <v>3.0594405594405595E-3</v>
      </c>
      <c r="G44" s="32">
        <v>1117</v>
      </c>
      <c r="H44" s="33">
        <f t="shared" si="1"/>
        <v>0.48819930069930068</v>
      </c>
      <c r="I44" s="32">
        <f t="shared" si="2"/>
        <v>1124</v>
      </c>
      <c r="J44" s="33">
        <f t="shared" si="3"/>
        <v>0.49125874125874125</v>
      </c>
      <c r="K44" s="34">
        <v>0.49</v>
      </c>
      <c r="N44" s="29"/>
      <c r="O44" s="29"/>
      <c r="P44" s="29"/>
    </row>
    <row r="45" spans="1:18" s="14" customFormat="1" ht="15.6" x14ac:dyDescent="0.3">
      <c r="H45" s="38"/>
      <c r="I45" s="39"/>
      <c r="J45" s="38"/>
      <c r="K45" s="38"/>
      <c r="N45" s="29"/>
      <c r="O45" s="29"/>
      <c r="P45" s="29"/>
    </row>
    <row r="46" spans="1:18" s="14" customFormat="1" ht="15.6" x14ac:dyDescent="0.3">
      <c r="H46" s="38"/>
      <c r="I46" s="39"/>
      <c r="J46" s="38"/>
      <c r="K46" s="38"/>
      <c r="N46" s="29"/>
      <c r="O46" s="29"/>
      <c r="P46" s="29"/>
    </row>
    <row r="47" spans="1:18" s="14" customFormat="1" ht="15.6" x14ac:dyDescent="0.3">
      <c r="A47" s="35" t="s">
        <v>29</v>
      </c>
      <c r="H47" s="38"/>
      <c r="I47" s="39"/>
      <c r="J47" s="38"/>
      <c r="K47" s="38"/>
      <c r="N47" s="29"/>
      <c r="O47" s="29"/>
      <c r="P47" s="29"/>
    </row>
    <row r="48" spans="1:18" s="14" customFormat="1" ht="15.6" x14ac:dyDescent="0.3">
      <c r="A48" s="35" t="s">
        <v>14</v>
      </c>
      <c r="F48" s="40"/>
      <c r="G48" s="40"/>
      <c r="H48" s="41"/>
      <c r="I48" s="42"/>
      <c r="J48" s="41"/>
      <c r="K48" s="41"/>
      <c r="L48" s="40"/>
      <c r="M48" s="40"/>
      <c r="N48" s="43"/>
      <c r="O48" s="43"/>
      <c r="P48" s="43"/>
      <c r="Q48" s="40"/>
      <c r="R48" s="40"/>
    </row>
    <row r="49" spans="1:18" s="14" customFormat="1" ht="15.6" x14ac:dyDescent="0.3">
      <c r="A49" s="35" t="s">
        <v>21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1:18" s="14" customFormat="1" ht="15.6" x14ac:dyDescent="0.3">
      <c r="A50" s="35" t="s">
        <v>18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</row>
    <row r="51" spans="1:18" s="14" customFormat="1" ht="15.6" x14ac:dyDescent="0.3">
      <c r="A51" s="35" t="s">
        <v>28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</row>
    <row r="52" spans="1:18" s="14" customFormat="1" ht="15.6" x14ac:dyDescent="0.3">
      <c r="F52" s="40"/>
      <c r="G52" s="36"/>
      <c r="H52" s="36"/>
      <c r="I52" s="36"/>
      <c r="J52" s="36"/>
      <c r="K52" s="36"/>
      <c r="L52" s="36"/>
      <c r="M52" s="36"/>
      <c r="N52" s="36"/>
      <c r="O52" s="40"/>
      <c r="P52" s="40"/>
      <c r="Q52" s="40"/>
      <c r="R52" s="40"/>
    </row>
    <row r="53" spans="1:18" ht="15.6" x14ac:dyDescent="0.3">
      <c r="F53" s="44"/>
      <c r="G53" s="6"/>
      <c r="H53" s="36" t="s">
        <v>10</v>
      </c>
      <c r="I53" s="36" t="s">
        <v>15</v>
      </c>
      <c r="J53" s="36" t="s">
        <v>16</v>
      </c>
      <c r="K53" s="36" t="s">
        <v>17</v>
      </c>
      <c r="L53" s="36" t="s">
        <v>22</v>
      </c>
      <c r="M53" s="36"/>
      <c r="N53" s="6"/>
      <c r="O53" s="44"/>
      <c r="P53" s="44"/>
      <c r="Q53" s="44"/>
      <c r="R53" s="44"/>
    </row>
    <row r="54" spans="1:18" ht="15.6" x14ac:dyDescent="0.3">
      <c r="F54" s="44"/>
      <c r="G54" s="6"/>
      <c r="H54" s="36" t="s">
        <v>1</v>
      </c>
      <c r="I54" s="37">
        <v>0.50401813311353805</v>
      </c>
      <c r="J54" s="37">
        <v>0.52</v>
      </c>
      <c r="K54" s="37">
        <v>0.49</v>
      </c>
      <c r="L54" s="37"/>
      <c r="M54" s="36"/>
      <c r="N54" s="6"/>
      <c r="O54" s="44"/>
      <c r="P54" s="44"/>
      <c r="Q54" s="44"/>
      <c r="R54" s="44"/>
    </row>
    <row r="55" spans="1:18" ht="15.6" x14ac:dyDescent="0.3">
      <c r="F55" s="44"/>
      <c r="G55" s="6"/>
      <c r="H55" s="36" t="s">
        <v>2</v>
      </c>
      <c r="I55" s="37">
        <v>0.50010595465140917</v>
      </c>
      <c r="J55" s="37">
        <v>0.52</v>
      </c>
      <c r="K55" s="37">
        <v>0.47</v>
      </c>
      <c r="L55" s="37"/>
      <c r="M55" s="36"/>
      <c r="N55" s="6"/>
      <c r="O55" s="44"/>
      <c r="P55" s="44"/>
      <c r="Q55" s="44"/>
      <c r="R55" s="44"/>
    </row>
    <row r="56" spans="1:18" ht="15.6" x14ac:dyDescent="0.3">
      <c r="F56" s="44"/>
      <c r="G56" s="6"/>
      <c r="H56" s="6" t="s">
        <v>3</v>
      </c>
      <c r="I56" s="8">
        <v>0.50139109697933226</v>
      </c>
      <c r="J56" s="8">
        <v>0.52</v>
      </c>
      <c r="K56" s="8">
        <v>0.47</v>
      </c>
      <c r="L56" s="37"/>
      <c r="M56" s="36"/>
      <c r="N56" s="6"/>
      <c r="O56" s="44"/>
      <c r="P56" s="44"/>
      <c r="Q56" s="44"/>
      <c r="R56" s="44"/>
    </row>
    <row r="57" spans="1:18" x14ac:dyDescent="0.3">
      <c r="F57" s="44"/>
      <c r="G57" s="6"/>
      <c r="H57" s="6" t="s">
        <v>4</v>
      </c>
      <c r="I57" s="8">
        <v>0.50095020904599008</v>
      </c>
      <c r="J57" s="8">
        <v>0.52</v>
      </c>
      <c r="K57" s="8">
        <v>0.48</v>
      </c>
      <c r="L57" s="8"/>
      <c r="M57" s="6"/>
      <c r="N57" s="6"/>
      <c r="O57" s="44"/>
      <c r="P57" s="44"/>
      <c r="Q57" s="44"/>
      <c r="R57" s="44"/>
    </row>
    <row r="58" spans="1:18" x14ac:dyDescent="0.3">
      <c r="F58" s="44"/>
      <c r="G58" s="6"/>
      <c r="H58" s="6" t="s">
        <v>25</v>
      </c>
      <c r="I58" s="8">
        <v>0.52</v>
      </c>
      <c r="J58" s="8">
        <v>0.53</v>
      </c>
      <c r="K58" s="8">
        <v>0.49</v>
      </c>
      <c r="L58" s="8"/>
      <c r="M58" s="6"/>
      <c r="N58" s="6"/>
      <c r="O58" s="44"/>
      <c r="P58" s="44"/>
      <c r="Q58" s="44"/>
      <c r="R58" s="44"/>
    </row>
    <row r="59" spans="1:18" x14ac:dyDescent="0.3">
      <c r="F59" s="44"/>
      <c r="G59" s="6"/>
      <c r="H59" s="6"/>
      <c r="I59" s="6"/>
      <c r="J59" s="6"/>
      <c r="K59" s="6"/>
      <c r="L59" s="6"/>
      <c r="M59" s="6"/>
      <c r="N59" s="6"/>
      <c r="O59" s="44"/>
      <c r="P59" s="44"/>
      <c r="Q59" s="44"/>
      <c r="R59" s="44"/>
    </row>
    <row r="60" spans="1:18" x14ac:dyDescent="0.3">
      <c r="F60" s="44"/>
      <c r="M60" s="6"/>
      <c r="N60" s="6"/>
      <c r="O60" s="44"/>
      <c r="P60" s="44"/>
      <c r="Q60" s="44"/>
      <c r="R60" s="44"/>
    </row>
    <row r="61" spans="1:18" x14ac:dyDescent="0.3">
      <c r="F61" s="44"/>
      <c r="M61" s="6"/>
      <c r="N61" s="6"/>
      <c r="O61" s="44"/>
      <c r="P61" s="44"/>
      <c r="Q61" s="44"/>
      <c r="R61" s="44"/>
    </row>
    <row r="62" spans="1:18" x14ac:dyDescent="0.3">
      <c r="F62" s="44"/>
      <c r="M62" s="6"/>
      <c r="N62" s="6"/>
      <c r="O62" s="44"/>
      <c r="P62" s="44"/>
      <c r="Q62" s="44"/>
      <c r="R62" s="44"/>
    </row>
    <row r="63" spans="1:18" x14ac:dyDescent="0.3">
      <c r="F63" s="44"/>
      <c r="G63" s="44"/>
      <c r="H63" s="6"/>
      <c r="I63" s="6"/>
      <c r="J63" s="6"/>
      <c r="K63" s="6"/>
      <c r="L63" s="6"/>
      <c r="M63" s="6"/>
      <c r="N63" s="44"/>
      <c r="O63" s="44"/>
      <c r="P63" s="44"/>
      <c r="Q63" s="44"/>
      <c r="R63" s="44"/>
    </row>
    <row r="64" spans="1:18" x14ac:dyDescent="0.3">
      <c r="F64" s="44"/>
      <c r="G64" s="44"/>
      <c r="H64" s="6"/>
      <c r="I64" s="6"/>
      <c r="J64" s="6"/>
      <c r="K64" s="6"/>
      <c r="L64" s="6"/>
      <c r="M64" s="6"/>
      <c r="N64" s="44"/>
      <c r="O64" s="44"/>
      <c r="P64" s="44"/>
      <c r="Q64" s="44"/>
      <c r="R64" s="44"/>
    </row>
    <row r="65" spans="6:18" x14ac:dyDescent="0.3">
      <c r="F65" s="44"/>
      <c r="G65" s="44"/>
      <c r="H65" s="6"/>
      <c r="I65" s="6"/>
      <c r="J65" s="6"/>
      <c r="K65" s="6"/>
      <c r="L65" s="6"/>
      <c r="M65" s="6"/>
      <c r="N65" s="44"/>
      <c r="O65" s="44"/>
      <c r="P65" s="44"/>
      <c r="Q65" s="44"/>
      <c r="R65" s="44"/>
    </row>
    <row r="66" spans="6:18" x14ac:dyDescent="0.3"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</row>
    <row r="67" spans="6:18" x14ac:dyDescent="0.3"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</row>
    <row r="68" spans="6:18" x14ac:dyDescent="0.3"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6:18" x14ac:dyDescent="0.3"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6:18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6:18" x14ac:dyDescent="0.3"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6:18" x14ac:dyDescent="0.3"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6:18" x14ac:dyDescent="0.3"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6:18" x14ac:dyDescent="0.3"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6:18" x14ac:dyDescent="0.3"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6:18" x14ac:dyDescent="0.3"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6:18" x14ac:dyDescent="0.3"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6:18" x14ac:dyDescent="0.3"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6:18" x14ac:dyDescent="0.3"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6:18" x14ac:dyDescent="0.3"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6:18" x14ac:dyDescent="0.3"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</row>
    <row r="82" spans="6:18" x14ac:dyDescent="0.3"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spans="6:18" x14ac:dyDescent="0.3"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spans="6:18" x14ac:dyDescent="0.3"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</row>
    <row r="85" spans="6:18" x14ac:dyDescent="0.3"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</row>
    <row r="86" spans="6:18" x14ac:dyDescent="0.3"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</row>
    <row r="87" spans="6:18" x14ac:dyDescent="0.3"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</row>
    <row r="88" spans="6:18" x14ac:dyDescent="0.3"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</row>
  </sheetData>
  <mergeCells count="5">
    <mergeCell ref="C28:C29"/>
    <mergeCell ref="D28:D29"/>
    <mergeCell ref="E28:F28"/>
    <mergeCell ref="G28:H28"/>
    <mergeCell ref="I28:J28"/>
  </mergeCells>
  <conditionalFormatting sqref="M1:M3">
    <cfRule type="cellIs" dxfId="0" priority="1" operator="lessThan">
      <formula>0</formula>
    </cfRule>
  </conditionalFormatting>
  <pageMargins left="0.7" right="0.7" top="0.75" bottom="0.75" header="0.3" footer="0.3"/>
  <pageSetup scale="61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Fall-to-Fall Retention</vt:lpstr>
      <vt:lpstr>Fall-to-Fall Retention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Fall-to-Fall Overall Retention Summary</dc:title>
  <dc:creator>Casey N. Lofton</dc:creator>
  <cp:lastModifiedBy>Casey N. Lofton</cp:lastModifiedBy>
  <cp:lastPrinted>2025-07-03T16:02:06Z</cp:lastPrinted>
  <dcterms:created xsi:type="dcterms:W3CDTF">2025-07-03T14:41:53Z</dcterms:created>
  <dcterms:modified xsi:type="dcterms:W3CDTF">2026-07-15T14:44:29Z</dcterms:modified>
</cp:coreProperties>
</file>