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ata Requests\Fact Book\2025-26\Enrollment Demographics\"/>
    </mc:Choice>
  </mc:AlternateContent>
  <xr:revisionPtr revIDLastSave="0" documentId="13_ncr:1_{A22D3AE9-49D1-4193-8C05-19C4AABFEC20}" xr6:coauthVersionLast="47" xr6:coauthVersionMax="47" xr10:uidLastSave="{00000000-0000-0000-0000-000000000000}"/>
  <bookViews>
    <workbookView xWindow="-13365" yWindow="-16320" windowWidth="29040" windowHeight="15720" xr2:uid="{2C75B573-9F4C-4849-87D1-4D0E448E5464}"/>
  </bookViews>
  <sheets>
    <sheet name="5-Year Summer Headcount" sheetId="1" r:id="rId1"/>
  </sheets>
  <definedNames>
    <definedName name="_xlnm.Print_Titles" localSheetId="0">'5-Year Summer Headcount'!$1:$3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  <c r="D58" i="1"/>
  <c r="D57" i="1"/>
  <c r="D56" i="1"/>
  <c r="D55" i="1"/>
  <c r="D54" i="1"/>
  <c r="D53" i="1"/>
  <c r="D51" i="1"/>
  <c r="D50" i="1"/>
  <c r="D49" i="1"/>
  <c r="D48" i="1"/>
  <c r="D47" i="1"/>
  <c r="D46" i="1"/>
  <c r="D45" i="1"/>
  <c r="D44" i="1"/>
  <c r="D43" i="1"/>
  <c r="D42" i="1"/>
  <c r="D40" i="1"/>
  <c r="D39" i="1"/>
  <c r="D37" i="1"/>
  <c r="D36" i="1"/>
  <c r="D35" i="1"/>
  <c r="D33" i="1"/>
  <c r="D32" i="1"/>
  <c r="D23" i="1"/>
  <c r="D22" i="1"/>
  <c r="D21" i="1"/>
  <c r="D19" i="1"/>
  <c r="D18" i="1"/>
  <c r="D17" i="1"/>
  <c r="D16" i="1"/>
  <c r="D15" i="1"/>
  <c r="D14" i="1"/>
  <c r="D12" i="1"/>
  <c r="D11" i="1"/>
  <c r="D30" i="1"/>
  <c r="D29" i="1"/>
  <c r="D28" i="1"/>
  <c r="D27" i="1"/>
  <c r="D26" i="1"/>
  <c r="D25" i="1"/>
  <c r="F59" i="1"/>
  <c r="G59" i="1" s="1"/>
  <c r="F35" i="1"/>
  <c r="G35" i="1" s="1"/>
  <c r="F28" i="1"/>
  <c r="G28" i="1" s="1"/>
  <c r="F10" i="1"/>
  <c r="G58" i="1"/>
  <c r="G57" i="1"/>
  <c r="G53" i="1"/>
  <c r="G56" i="1"/>
  <c r="G55" i="1"/>
  <c r="G54" i="1"/>
  <c r="G51" i="1"/>
  <c r="G50" i="1"/>
  <c r="G49" i="1"/>
  <c r="G48" i="1"/>
  <c r="G47" i="1"/>
  <c r="G46" i="1"/>
  <c r="G45" i="1"/>
  <c r="G44" i="1"/>
  <c r="G43" i="1"/>
  <c r="G42" i="1"/>
  <c r="G40" i="1"/>
  <c r="G39" i="1"/>
  <c r="G37" i="1"/>
  <c r="G36" i="1"/>
  <c r="G33" i="1"/>
  <c r="G32" i="1"/>
  <c r="G30" i="1"/>
  <c r="G29" i="1"/>
  <c r="G27" i="1"/>
  <c r="G26" i="1"/>
  <c r="G25" i="1"/>
  <c r="G23" i="1"/>
  <c r="G22" i="1"/>
  <c r="G21" i="1"/>
  <c r="G19" i="1"/>
  <c r="G18" i="1"/>
  <c r="G17" i="1"/>
  <c r="G16" i="1"/>
  <c r="G15" i="1"/>
  <c r="G14" i="1"/>
  <c r="G12" i="1"/>
  <c r="G11" i="1"/>
</calcChain>
</file>

<file path=xl/sharedStrings.xml><?xml version="1.0" encoding="utf-8"?>
<sst xmlns="http://schemas.openxmlformats.org/spreadsheetml/2006/main" count="95" uniqueCount="68">
  <si>
    <t>Number</t>
  </si>
  <si>
    <t>Percent</t>
  </si>
  <si>
    <t>Headcount</t>
  </si>
  <si>
    <t>Credit Hours</t>
  </si>
  <si>
    <t>Average Student Load</t>
  </si>
  <si>
    <t>Part-Time</t>
  </si>
  <si>
    <t>-</t>
  </si>
  <si>
    <t>College Transfer Associate Degree (AA/AS)</t>
  </si>
  <si>
    <t>Career Technical Associate Degree (AAS)</t>
  </si>
  <si>
    <t>Career Studies Certificate (CSC)</t>
  </si>
  <si>
    <t>Certification (CERT)</t>
  </si>
  <si>
    <t>Dual Enrollment</t>
  </si>
  <si>
    <t>Unclassified</t>
  </si>
  <si>
    <t>Gender</t>
  </si>
  <si>
    <t>Female</t>
  </si>
  <si>
    <t>Male</t>
  </si>
  <si>
    <t>Not specified</t>
  </si>
  <si>
    <t>Race/Ethnicity</t>
  </si>
  <si>
    <t>Asian</t>
  </si>
  <si>
    <t>Black</t>
  </si>
  <si>
    <t>Hispanic</t>
  </si>
  <si>
    <t>Other</t>
  </si>
  <si>
    <t>White</t>
  </si>
  <si>
    <t>Two or More</t>
  </si>
  <si>
    <t>Age</t>
  </si>
  <si>
    <t>&lt;=17</t>
  </si>
  <si>
    <t>18-19</t>
  </si>
  <si>
    <t>20-21</t>
  </si>
  <si>
    <t>22-24</t>
  </si>
  <si>
    <t>25-29</t>
  </si>
  <si>
    <t>30-34</t>
  </si>
  <si>
    <t>35-39</t>
  </si>
  <si>
    <t>40-49</t>
  </si>
  <si>
    <t>50-64</t>
  </si>
  <si>
    <t>&gt;=65</t>
  </si>
  <si>
    <t>Residency</t>
  </si>
  <si>
    <t>In-State</t>
  </si>
  <si>
    <t>Out-of-State</t>
  </si>
  <si>
    <t>Military</t>
  </si>
  <si>
    <t>Active Military/Veteran</t>
  </si>
  <si>
    <t>Military Family</t>
  </si>
  <si>
    <t>No Military Affiliation</t>
  </si>
  <si>
    <t>No</t>
  </si>
  <si>
    <t>Yes</t>
  </si>
  <si>
    <t>Jurisdiction</t>
  </si>
  <si>
    <t>Botetourt County</t>
  </si>
  <si>
    <t>Craig County</t>
  </si>
  <si>
    <t>Franklin County</t>
  </si>
  <si>
    <t>Roanoke City</t>
  </si>
  <si>
    <t>Roanoke County</t>
  </si>
  <si>
    <t>Salem City</t>
  </si>
  <si>
    <t>Source: VCCS UDT</t>
  </si>
  <si>
    <t>Virginia Western Student Enrollment Summary - Summer</t>
  </si>
  <si>
    <t>The table below shows the past five years of enrollment and demographic data for VWCC students during the Summer term.</t>
  </si>
  <si>
    <t>Full-Time Equivalents (FTEs)*</t>
  </si>
  <si>
    <t>Full-Time^</t>
  </si>
  <si>
    <t>* A full-time equivalent (FTE) equals total number of credit hours divided by 15.</t>
  </si>
  <si>
    <t>Summer 2021</t>
  </si>
  <si>
    <t>Program Type~</t>
  </si>
  <si>
    <t>Other**</t>
  </si>
  <si>
    <t>~ Based on student's primary plan</t>
  </si>
  <si>
    <t>** "Other" includes American Indian or Alaskan Native, Hawaiian/Pacific Islander, Not specified, and Unknown</t>
  </si>
  <si>
    <t>First-Generation^^</t>
  </si>
  <si>
    <t>^ Full-time students are those enrolled in at least 12 credits during the summer semester</t>
  </si>
  <si>
    <t>Summer 2022</t>
  </si>
  <si>
    <t>Summer 2023</t>
  </si>
  <si>
    <t>Summer 2024</t>
  </si>
  <si>
    <t>Summer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</si>
</sst>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.5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9" fontId="3" fillId="0" borderId="0" applyFont="0" applyFill="0" applyBorder="0" applyAlignment="0" applyProtection="0"/>
    <xf numFmtId="0" fontId="5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8" xfId="0" applyFont="1" applyBorder="1" applyAlignment="1">
      <alignment horizontal="left" wrapText="1"/>
    </xf>
    <xf numFmtId="0" fontId="6" fillId="0" borderId="4" xfId="0" applyFont="1" applyBorder="1" applyAlignment="1">
      <alignment horizontal="center"/>
    </xf>
    <xf numFmtId="0" fontId="6" fillId="0" borderId="9" xfId="0" applyFont="1" applyBorder="1" applyAlignment="1">
      <alignment horizontal="left" wrapText="1" indent="1"/>
    </xf>
    <xf numFmtId="0" fontId="6" fillId="0" borderId="9" xfId="0" applyFont="1" applyBorder="1" applyAlignment="1">
      <alignment horizontal="left" indent="1"/>
    </xf>
    <xf numFmtId="0" fontId="6" fillId="0" borderId="8" xfId="0" applyFont="1" applyBorder="1" applyAlignment="1">
      <alignment horizontal="left" indent="1"/>
    </xf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9" fillId="0" borderId="0" xfId="0" applyFont="1"/>
    <xf numFmtId="3" fontId="6" fillId="0" borderId="1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9" fontId="6" fillId="0" borderId="2" xfId="2" applyFont="1" applyBorder="1" applyAlignment="1">
      <alignment horizontal="center"/>
    </xf>
    <xf numFmtId="9" fontId="6" fillId="0" borderId="4" xfId="2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9" fontId="6" fillId="0" borderId="6" xfId="2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3" borderId="5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/>
    </xf>
    <xf numFmtId="0" fontId="8" fillId="3" borderId="2" xfId="1" applyFont="1" applyFill="1" applyBorder="1" applyAlignment="1">
      <alignment horizontal="center"/>
    </xf>
  </cellXfs>
  <cellStyles count="4">
    <cellStyle name="Accent1" xfId="1" builtinId="29"/>
    <cellStyle name="Normal" xfId="0" builtinId="0"/>
    <cellStyle name="Normal 2" xfId="3" xr:uid="{0AC637D7-8952-4B65-875E-3BD0FD43CE3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77A22-A05F-493A-B97C-E52594C69B8B}">
  <sheetPr>
    <pageSetUpPr fitToPage="1"/>
  </sheetPr>
  <dimension ref="A1:Q72"/>
  <sheetViews>
    <sheetView tabSelected="1" zoomScaleNormal="100" workbookViewId="0">
      <pane ySplit="5" topLeftCell="A6" activePane="bottomLeft" state="frozen"/>
      <selection pane="bottomLeft"/>
    </sheetView>
  </sheetViews>
  <sheetFormatPr defaultRowHeight="14.4" x14ac:dyDescent="0.3"/>
  <cols>
    <col min="1" max="1" width="43.6640625" customWidth="1"/>
    <col min="2" max="2" width="2.44140625" customWidth="1"/>
    <col min="5" max="5" width="2.44140625" customWidth="1"/>
    <col min="8" max="8" width="2.44140625" customWidth="1"/>
    <col min="11" max="11" width="2.44140625" customWidth="1"/>
    <col min="14" max="14" width="2.44140625" customWidth="1"/>
    <col min="17" max="17" width="2.44140625" customWidth="1"/>
  </cols>
  <sheetData>
    <row r="1" spans="1:17" ht="18" x14ac:dyDescent="0.35">
      <c r="A1" s="25" t="s">
        <v>52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1.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x14ac:dyDescent="0.3">
      <c r="A3" s="26" t="s">
        <v>53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6.2" thickBot="1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7" ht="15.6" x14ac:dyDescent="0.3">
      <c r="A5" s="4"/>
      <c r="B5" s="5"/>
      <c r="C5" s="29" t="s">
        <v>67</v>
      </c>
      <c r="D5" s="30"/>
      <c r="E5" s="5"/>
      <c r="F5" s="29" t="s">
        <v>66</v>
      </c>
      <c r="G5" s="30"/>
      <c r="H5" s="5"/>
      <c r="I5" s="29" t="s">
        <v>65</v>
      </c>
      <c r="J5" s="30"/>
      <c r="K5" s="5"/>
      <c r="L5" s="29" t="s">
        <v>64</v>
      </c>
      <c r="M5" s="30"/>
      <c r="N5" s="5"/>
      <c r="O5" s="29" t="s">
        <v>57</v>
      </c>
      <c r="P5" s="30"/>
      <c r="Q5" s="2"/>
    </row>
    <row r="6" spans="1:17" ht="16.2" thickBot="1" x14ac:dyDescent="0.35">
      <c r="A6" s="4"/>
      <c r="B6" s="5"/>
      <c r="C6" s="27" t="s">
        <v>0</v>
      </c>
      <c r="D6" s="28" t="s">
        <v>1</v>
      </c>
      <c r="E6" s="5"/>
      <c r="F6" s="27" t="s">
        <v>0</v>
      </c>
      <c r="G6" s="28" t="s">
        <v>1</v>
      </c>
      <c r="H6" s="5"/>
      <c r="I6" s="27" t="s">
        <v>0</v>
      </c>
      <c r="J6" s="28" t="s">
        <v>1</v>
      </c>
      <c r="K6" s="5"/>
      <c r="L6" s="27" t="s">
        <v>0</v>
      </c>
      <c r="M6" s="28" t="s">
        <v>1</v>
      </c>
      <c r="N6" s="5"/>
      <c r="O6" s="27" t="s">
        <v>0</v>
      </c>
      <c r="P6" s="28" t="s">
        <v>1</v>
      </c>
      <c r="Q6" s="2"/>
    </row>
    <row r="7" spans="1:17" ht="15.6" x14ac:dyDescent="0.3">
      <c r="A7" s="6" t="s">
        <v>2</v>
      </c>
      <c r="B7" s="7"/>
      <c r="C7" s="17">
        <v>2517</v>
      </c>
      <c r="D7" s="8" t="s">
        <v>6</v>
      </c>
      <c r="E7" s="7"/>
      <c r="F7" s="17">
        <v>2425</v>
      </c>
      <c r="G7" s="8" t="s">
        <v>6</v>
      </c>
      <c r="H7" s="7"/>
      <c r="I7" s="17">
        <v>2220</v>
      </c>
      <c r="J7" s="8" t="s">
        <v>6</v>
      </c>
      <c r="K7" s="7"/>
      <c r="L7" s="17">
        <v>2044</v>
      </c>
      <c r="M7" s="8" t="s">
        <v>6</v>
      </c>
      <c r="N7" s="7"/>
      <c r="O7" s="17">
        <v>1919</v>
      </c>
      <c r="P7" s="8" t="s">
        <v>6</v>
      </c>
      <c r="Q7" s="1"/>
    </row>
    <row r="8" spans="1:17" ht="16.2" thickBot="1" x14ac:dyDescent="0.35">
      <c r="A8" s="9" t="s">
        <v>54</v>
      </c>
      <c r="B8" s="7"/>
      <c r="C8" s="18">
        <v>845</v>
      </c>
      <c r="D8" s="10" t="s">
        <v>6</v>
      </c>
      <c r="E8" s="7"/>
      <c r="F8" s="18">
        <v>813</v>
      </c>
      <c r="G8" s="10" t="s">
        <v>6</v>
      </c>
      <c r="H8" s="7"/>
      <c r="I8" s="18">
        <v>753</v>
      </c>
      <c r="J8" s="10" t="s">
        <v>6</v>
      </c>
      <c r="K8" s="7"/>
      <c r="L8" s="18">
        <v>685</v>
      </c>
      <c r="M8" s="10" t="s">
        <v>6</v>
      </c>
      <c r="N8" s="7"/>
      <c r="O8" s="18">
        <v>641</v>
      </c>
      <c r="P8" s="10" t="s">
        <v>6</v>
      </c>
      <c r="Q8" s="1"/>
    </row>
    <row r="9" spans="1:17" ht="15.6" x14ac:dyDescent="0.3">
      <c r="A9" s="6" t="s">
        <v>3</v>
      </c>
      <c r="B9" s="4"/>
      <c r="C9" s="17">
        <v>12676</v>
      </c>
      <c r="D9" s="8" t="s">
        <v>6</v>
      </c>
      <c r="E9" s="7"/>
      <c r="F9" s="17">
        <v>12198</v>
      </c>
      <c r="G9" s="8" t="s">
        <v>6</v>
      </c>
      <c r="H9" s="7"/>
      <c r="I9" s="17">
        <v>11295</v>
      </c>
      <c r="J9" s="8" t="s">
        <v>6</v>
      </c>
      <c r="K9" s="7"/>
      <c r="L9" s="17">
        <v>10280</v>
      </c>
      <c r="M9" s="8" t="s">
        <v>6</v>
      </c>
      <c r="N9" s="7"/>
      <c r="O9" s="17">
        <v>9610</v>
      </c>
      <c r="P9" s="8" t="s">
        <v>6</v>
      </c>
    </row>
    <row r="10" spans="1:17" ht="16.2" thickBot="1" x14ac:dyDescent="0.35">
      <c r="A10" s="9" t="s">
        <v>4</v>
      </c>
      <c r="B10" s="4"/>
      <c r="C10" s="19">
        <v>5</v>
      </c>
      <c r="D10" s="10" t="s">
        <v>6</v>
      </c>
      <c r="E10" s="7"/>
      <c r="F10" s="19">
        <f>F9/F7</f>
        <v>5.0301030927835049</v>
      </c>
      <c r="G10" s="10" t="s">
        <v>6</v>
      </c>
      <c r="H10" s="7"/>
      <c r="I10" s="19">
        <v>5.0999999999999996</v>
      </c>
      <c r="J10" s="10" t="s">
        <v>6</v>
      </c>
      <c r="K10" s="7"/>
      <c r="L10" s="19">
        <v>5</v>
      </c>
      <c r="M10" s="10" t="s">
        <v>6</v>
      </c>
      <c r="N10" s="7"/>
      <c r="O10" s="19">
        <v>5.0078165711307969</v>
      </c>
      <c r="P10" s="10" t="s">
        <v>6</v>
      </c>
    </row>
    <row r="11" spans="1:17" ht="15.6" x14ac:dyDescent="0.3">
      <c r="A11" s="6" t="s">
        <v>55</v>
      </c>
      <c r="B11" s="4"/>
      <c r="C11" s="17">
        <v>60</v>
      </c>
      <c r="D11" s="20">
        <f>C11/$C$7</f>
        <v>2.3837902264600714E-2</v>
      </c>
      <c r="E11" s="7"/>
      <c r="F11" s="17">
        <v>55</v>
      </c>
      <c r="G11" s="20">
        <f>F11/$F$7</f>
        <v>2.268041237113402E-2</v>
      </c>
      <c r="H11" s="7"/>
      <c r="I11" s="17">
        <v>50</v>
      </c>
      <c r="J11" s="20">
        <v>2.2522522522522521E-2</v>
      </c>
      <c r="K11" s="7"/>
      <c r="L11" s="17">
        <v>50</v>
      </c>
      <c r="M11" s="20">
        <v>2.446183953033268E-2</v>
      </c>
      <c r="N11" s="7"/>
      <c r="O11" s="17">
        <v>41</v>
      </c>
      <c r="P11" s="20">
        <v>2.1365294424179261E-2</v>
      </c>
    </row>
    <row r="12" spans="1:17" ht="16.2" thickBot="1" x14ac:dyDescent="0.35">
      <c r="A12" s="9" t="s">
        <v>5</v>
      </c>
      <c r="B12" s="4"/>
      <c r="C12" s="18">
        <v>2457</v>
      </c>
      <c r="D12" s="21">
        <f>C12/$C$7</f>
        <v>0.9761620977353993</v>
      </c>
      <c r="E12" s="7"/>
      <c r="F12" s="18">
        <v>2370</v>
      </c>
      <c r="G12" s="21">
        <f>F12/$F$7</f>
        <v>0.97731958762886595</v>
      </c>
      <c r="H12" s="7"/>
      <c r="I12" s="18">
        <v>2170</v>
      </c>
      <c r="J12" s="21">
        <v>0.97747747747747749</v>
      </c>
      <c r="K12" s="7"/>
      <c r="L12" s="18">
        <v>1994</v>
      </c>
      <c r="M12" s="21">
        <v>0.97553816046966735</v>
      </c>
      <c r="N12" s="7"/>
      <c r="O12" s="18">
        <v>1878</v>
      </c>
      <c r="P12" s="21">
        <v>0.97863470557582077</v>
      </c>
    </row>
    <row r="13" spans="1:17" ht="15.6" x14ac:dyDescent="0.3">
      <c r="A13" s="6" t="s">
        <v>58</v>
      </c>
      <c r="B13" s="4"/>
      <c r="C13" s="17"/>
      <c r="D13" s="20"/>
      <c r="E13" s="7"/>
      <c r="F13" s="17"/>
      <c r="G13" s="20"/>
      <c r="H13" s="7"/>
      <c r="I13" s="17"/>
      <c r="J13" s="20"/>
      <c r="K13" s="7"/>
      <c r="L13" s="17"/>
      <c r="M13" s="20"/>
      <c r="N13" s="7"/>
      <c r="O13" s="17"/>
      <c r="P13" s="20"/>
    </row>
    <row r="14" spans="1:17" ht="15.6" x14ac:dyDescent="0.3">
      <c r="A14" s="11" t="s">
        <v>7</v>
      </c>
      <c r="B14" s="4"/>
      <c r="C14" s="22">
        <v>738</v>
      </c>
      <c r="D14" s="23">
        <f t="shared" ref="D14:D19" si="0">C14/$C$7</f>
        <v>0.29320619785458879</v>
      </c>
      <c r="E14" s="7"/>
      <c r="F14" s="22">
        <v>695</v>
      </c>
      <c r="G14" s="23">
        <f t="shared" ref="G14:G19" si="1">F14/$F$7</f>
        <v>0.28659793814432988</v>
      </c>
      <c r="H14" s="7"/>
      <c r="I14" s="22">
        <v>693</v>
      </c>
      <c r="J14" s="23">
        <v>0.31216216216216214</v>
      </c>
      <c r="K14" s="7"/>
      <c r="L14" s="22">
        <v>637</v>
      </c>
      <c r="M14" s="23">
        <v>0.31164383561643838</v>
      </c>
      <c r="N14" s="7"/>
      <c r="O14" s="22">
        <v>588</v>
      </c>
      <c r="P14" s="23">
        <v>0.30640958832725379</v>
      </c>
    </row>
    <row r="15" spans="1:17" ht="15.6" x14ac:dyDescent="0.3">
      <c r="A15" s="11" t="s">
        <v>8</v>
      </c>
      <c r="B15" s="4"/>
      <c r="C15" s="22">
        <v>522</v>
      </c>
      <c r="D15" s="23">
        <f t="shared" si="0"/>
        <v>0.20738974970202623</v>
      </c>
      <c r="E15" s="7"/>
      <c r="F15" s="22">
        <v>457</v>
      </c>
      <c r="G15" s="23">
        <f t="shared" si="1"/>
        <v>0.18845360824742269</v>
      </c>
      <c r="H15" s="7"/>
      <c r="I15" s="22">
        <v>444</v>
      </c>
      <c r="J15" s="23">
        <v>0.2</v>
      </c>
      <c r="K15" s="7"/>
      <c r="L15" s="22">
        <v>431</v>
      </c>
      <c r="M15" s="23">
        <v>0.21086105675146771</v>
      </c>
      <c r="N15" s="7"/>
      <c r="O15" s="22">
        <v>413</v>
      </c>
      <c r="P15" s="23">
        <v>0.21521625846795206</v>
      </c>
    </row>
    <row r="16" spans="1:17" ht="15.6" x14ac:dyDescent="0.3">
      <c r="A16" s="11" t="s">
        <v>9</v>
      </c>
      <c r="B16" s="4"/>
      <c r="C16" s="22">
        <v>339</v>
      </c>
      <c r="D16" s="23">
        <f t="shared" si="0"/>
        <v>0.13468414779499405</v>
      </c>
      <c r="E16" s="7"/>
      <c r="F16" s="22">
        <v>313</v>
      </c>
      <c r="G16" s="23">
        <f t="shared" si="1"/>
        <v>0.12907216494845361</v>
      </c>
      <c r="H16" s="7"/>
      <c r="I16" s="22">
        <v>241</v>
      </c>
      <c r="J16" s="23">
        <v>0.10855855855855856</v>
      </c>
      <c r="K16" s="7"/>
      <c r="L16" s="22">
        <v>213</v>
      </c>
      <c r="M16" s="23">
        <v>0.10420743639921722</v>
      </c>
      <c r="N16" s="7"/>
      <c r="O16" s="22">
        <v>250</v>
      </c>
      <c r="P16" s="23">
        <v>0.13027618551328818</v>
      </c>
    </row>
    <row r="17" spans="1:16" ht="15.6" x14ac:dyDescent="0.3">
      <c r="A17" s="12" t="s">
        <v>10</v>
      </c>
      <c r="B17" s="4"/>
      <c r="C17" s="22">
        <v>14</v>
      </c>
      <c r="D17" s="23">
        <f t="shared" si="0"/>
        <v>5.5621771950735005E-3</v>
      </c>
      <c r="E17" s="7"/>
      <c r="F17" s="22">
        <v>18</v>
      </c>
      <c r="G17" s="23">
        <f t="shared" si="1"/>
        <v>7.4226804123711338E-3</v>
      </c>
      <c r="H17" s="7"/>
      <c r="I17" s="22">
        <v>28</v>
      </c>
      <c r="J17" s="23">
        <v>1.2612612612612612E-2</v>
      </c>
      <c r="K17" s="7"/>
      <c r="L17" s="22">
        <v>19</v>
      </c>
      <c r="M17" s="23">
        <v>9.2954990215264183E-3</v>
      </c>
      <c r="N17" s="7"/>
      <c r="O17" s="22">
        <v>12</v>
      </c>
      <c r="P17" s="23">
        <v>6.2532569046378321E-3</v>
      </c>
    </row>
    <row r="18" spans="1:16" ht="15.6" x14ac:dyDescent="0.3">
      <c r="A18" s="12" t="s">
        <v>11</v>
      </c>
      <c r="B18" s="4"/>
      <c r="C18" s="22">
        <v>68</v>
      </c>
      <c r="D18" s="23">
        <f t="shared" si="0"/>
        <v>2.7016289233214145E-2</v>
      </c>
      <c r="E18" s="7"/>
      <c r="F18" s="22">
        <v>85</v>
      </c>
      <c r="G18" s="23">
        <f t="shared" si="1"/>
        <v>3.5051546391752578E-2</v>
      </c>
      <c r="H18" s="7"/>
      <c r="I18" s="22">
        <v>63</v>
      </c>
      <c r="J18" s="23">
        <v>2.837837837837838E-2</v>
      </c>
      <c r="K18" s="7"/>
      <c r="L18" s="22">
        <v>53</v>
      </c>
      <c r="M18" s="23">
        <v>2.592954990215264E-2</v>
      </c>
      <c r="N18" s="7"/>
      <c r="O18" s="22">
        <v>64</v>
      </c>
      <c r="P18" s="23">
        <v>3.3350703491401769E-2</v>
      </c>
    </row>
    <row r="19" spans="1:16" ht="16.2" thickBot="1" x14ac:dyDescent="0.35">
      <c r="A19" s="13" t="s">
        <v>12</v>
      </c>
      <c r="B19" s="4"/>
      <c r="C19" s="18">
        <v>836</v>
      </c>
      <c r="D19" s="21">
        <f t="shared" si="0"/>
        <v>0.33214143822010328</v>
      </c>
      <c r="E19" s="7"/>
      <c r="F19" s="18">
        <v>857</v>
      </c>
      <c r="G19" s="21">
        <f t="shared" si="1"/>
        <v>0.35340206185567008</v>
      </c>
      <c r="H19" s="7"/>
      <c r="I19" s="18">
        <v>751</v>
      </c>
      <c r="J19" s="21">
        <v>0.33828828828828827</v>
      </c>
      <c r="K19" s="7"/>
      <c r="L19" s="18">
        <v>691</v>
      </c>
      <c r="M19" s="21">
        <v>0.33806262230919765</v>
      </c>
      <c r="N19" s="7"/>
      <c r="O19" s="18">
        <v>592</v>
      </c>
      <c r="P19" s="21">
        <v>0.30849400729546639</v>
      </c>
    </row>
    <row r="20" spans="1:16" ht="15.6" x14ac:dyDescent="0.3">
      <c r="A20" s="14" t="s">
        <v>13</v>
      </c>
      <c r="B20" s="4"/>
      <c r="C20" s="17"/>
      <c r="D20" s="20"/>
      <c r="E20" s="7"/>
      <c r="F20" s="17"/>
      <c r="G20" s="20"/>
      <c r="H20" s="7"/>
      <c r="I20" s="17"/>
      <c r="J20" s="20"/>
      <c r="K20" s="7"/>
      <c r="L20" s="17"/>
      <c r="M20" s="20"/>
      <c r="N20" s="7"/>
      <c r="O20" s="17"/>
      <c r="P20" s="20"/>
    </row>
    <row r="21" spans="1:16" ht="15.6" x14ac:dyDescent="0.3">
      <c r="A21" s="12" t="s">
        <v>14</v>
      </c>
      <c r="B21" s="4"/>
      <c r="C21" s="22">
        <v>1407</v>
      </c>
      <c r="D21" s="23">
        <f t="shared" ref="D21:D23" si="2">C21/$C$7</f>
        <v>0.55899880810488678</v>
      </c>
      <c r="E21" s="7"/>
      <c r="F21" s="22">
        <v>1327</v>
      </c>
      <c r="G21" s="23">
        <f t="shared" ref="G21:G23" si="3">F21/$F$7</f>
        <v>0.54721649484536083</v>
      </c>
      <c r="H21" s="7"/>
      <c r="I21" s="22">
        <v>1282</v>
      </c>
      <c r="J21" s="23">
        <v>0.57747747747747746</v>
      </c>
      <c r="K21" s="7"/>
      <c r="L21" s="22">
        <v>1196</v>
      </c>
      <c r="M21" s="23">
        <v>0.58512720156555775</v>
      </c>
      <c r="N21" s="7"/>
      <c r="O21" s="22">
        <v>1121</v>
      </c>
      <c r="P21" s="23">
        <v>0.58415841584158412</v>
      </c>
    </row>
    <row r="22" spans="1:16" ht="15.6" x14ac:dyDescent="0.3">
      <c r="A22" s="12" t="s">
        <v>15</v>
      </c>
      <c r="B22" s="4"/>
      <c r="C22" s="22">
        <v>1065</v>
      </c>
      <c r="D22" s="23">
        <f t="shared" si="2"/>
        <v>0.4231227651966627</v>
      </c>
      <c r="E22" s="7"/>
      <c r="F22" s="22">
        <v>1049</v>
      </c>
      <c r="G22" s="23">
        <f t="shared" si="3"/>
        <v>0.43257731958762885</v>
      </c>
      <c r="H22" s="7"/>
      <c r="I22" s="22">
        <v>900</v>
      </c>
      <c r="J22" s="23">
        <v>0.40540540540540543</v>
      </c>
      <c r="K22" s="7"/>
      <c r="L22" s="22">
        <v>822</v>
      </c>
      <c r="M22" s="23">
        <v>0.40215264187866928</v>
      </c>
      <c r="N22" s="7"/>
      <c r="O22" s="22">
        <v>784</v>
      </c>
      <c r="P22" s="23">
        <v>0.4085461177696717</v>
      </c>
    </row>
    <row r="23" spans="1:16" ht="16.2" thickBot="1" x14ac:dyDescent="0.35">
      <c r="A23" s="13" t="s">
        <v>16</v>
      </c>
      <c r="B23" s="4"/>
      <c r="C23" s="18">
        <v>45</v>
      </c>
      <c r="D23" s="21">
        <f t="shared" si="2"/>
        <v>1.7878426698450536E-2</v>
      </c>
      <c r="E23" s="7"/>
      <c r="F23" s="18">
        <v>49</v>
      </c>
      <c r="G23" s="21">
        <f t="shared" si="3"/>
        <v>2.0206185567010308E-2</v>
      </c>
      <c r="H23" s="7"/>
      <c r="I23" s="18">
        <v>38</v>
      </c>
      <c r="J23" s="21">
        <v>1.7117117117117116E-2</v>
      </c>
      <c r="K23" s="7"/>
      <c r="L23" s="18">
        <v>26</v>
      </c>
      <c r="M23" s="21">
        <v>1.2720156555772993E-2</v>
      </c>
      <c r="N23" s="7"/>
      <c r="O23" s="18">
        <v>14</v>
      </c>
      <c r="P23" s="21">
        <v>7.2954663887441372E-3</v>
      </c>
    </row>
    <row r="24" spans="1:16" ht="16.2" hidden="1" thickBot="1" x14ac:dyDescent="0.35">
      <c r="A24" s="14" t="s">
        <v>17</v>
      </c>
      <c r="B24" s="4"/>
      <c r="C24" s="17"/>
      <c r="D24" s="20"/>
      <c r="E24" s="7"/>
      <c r="F24" s="17"/>
      <c r="G24" s="20"/>
      <c r="H24" s="7"/>
      <c r="I24" s="17"/>
      <c r="J24" s="20"/>
      <c r="K24" s="7"/>
      <c r="L24" s="17"/>
      <c r="M24" s="20"/>
      <c r="N24" s="7"/>
      <c r="O24" s="17"/>
      <c r="P24" s="20"/>
    </row>
    <row r="25" spans="1:16" ht="16.2" hidden="1" thickBot="1" x14ac:dyDescent="0.35">
      <c r="A25" s="12" t="s">
        <v>18</v>
      </c>
      <c r="B25" s="4"/>
      <c r="C25" s="22"/>
      <c r="D25" s="23">
        <f t="shared" ref="D25:D30" si="4">C25/$F$7</f>
        <v>0</v>
      </c>
      <c r="E25" s="7"/>
      <c r="F25" s="22">
        <v>178</v>
      </c>
      <c r="G25" s="23">
        <f t="shared" ref="G25:G30" si="5">F25/$F$7</f>
        <v>7.3402061855670109E-2</v>
      </c>
      <c r="H25" s="7"/>
      <c r="I25" s="22">
        <v>154</v>
      </c>
      <c r="J25" s="23">
        <v>6.9369369369369369E-2</v>
      </c>
      <c r="K25" s="7"/>
      <c r="L25" s="22">
        <v>119</v>
      </c>
      <c r="M25" s="23">
        <v>5.8219178082191778E-2</v>
      </c>
      <c r="N25" s="7"/>
      <c r="O25" s="22">
        <v>111</v>
      </c>
      <c r="P25" s="23">
        <v>5.7842626367899948E-2</v>
      </c>
    </row>
    <row r="26" spans="1:16" ht="16.2" hidden="1" thickBot="1" x14ac:dyDescent="0.35">
      <c r="A26" s="12" t="s">
        <v>19</v>
      </c>
      <c r="B26" s="4"/>
      <c r="C26" s="22"/>
      <c r="D26" s="23">
        <f t="shared" si="4"/>
        <v>0</v>
      </c>
      <c r="E26" s="7"/>
      <c r="F26" s="22">
        <v>310</v>
      </c>
      <c r="G26" s="23">
        <f t="shared" si="5"/>
        <v>0.12783505154639174</v>
      </c>
      <c r="H26" s="7"/>
      <c r="I26" s="22">
        <v>268</v>
      </c>
      <c r="J26" s="23">
        <v>0.12072072072072072</v>
      </c>
      <c r="K26" s="7"/>
      <c r="L26" s="22">
        <v>251</v>
      </c>
      <c r="M26" s="23">
        <v>0.12279843444227005</v>
      </c>
      <c r="N26" s="7"/>
      <c r="O26" s="22">
        <v>215</v>
      </c>
      <c r="P26" s="23">
        <v>0.11203751954142782</v>
      </c>
    </row>
    <row r="27" spans="1:16" ht="16.2" hidden="1" thickBot="1" x14ac:dyDescent="0.35">
      <c r="A27" s="12" t="s">
        <v>20</v>
      </c>
      <c r="B27" s="4"/>
      <c r="C27" s="22"/>
      <c r="D27" s="23">
        <f t="shared" si="4"/>
        <v>0</v>
      </c>
      <c r="E27" s="7"/>
      <c r="F27" s="22">
        <v>191</v>
      </c>
      <c r="G27" s="23">
        <f t="shared" si="5"/>
        <v>7.8762886597938148E-2</v>
      </c>
      <c r="H27" s="7"/>
      <c r="I27" s="22">
        <v>158</v>
      </c>
      <c r="J27" s="23">
        <v>7.1171171171171166E-2</v>
      </c>
      <c r="K27" s="7"/>
      <c r="L27" s="22">
        <v>165</v>
      </c>
      <c r="M27" s="23">
        <v>8.0724070450097843E-2</v>
      </c>
      <c r="N27" s="7"/>
      <c r="O27" s="22">
        <v>119</v>
      </c>
      <c r="P27" s="23">
        <v>6.2011464304325171E-2</v>
      </c>
    </row>
    <row r="28" spans="1:16" ht="16.2" hidden="1" thickBot="1" x14ac:dyDescent="0.35">
      <c r="A28" s="12" t="s">
        <v>59</v>
      </c>
      <c r="B28" s="4"/>
      <c r="C28" s="22"/>
      <c r="D28" s="23">
        <f t="shared" si="4"/>
        <v>0</v>
      </c>
      <c r="E28" s="7"/>
      <c r="F28" s="22">
        <f>F7-F25-F26-F27-F29-F30</f>
        <v>93</v>
      </c>
      <c r="G28" s="23">
        <f t="shared" si="5"/>
        <v>3.8350515463917524E-2</v>
      </c>
      <c r="H28" s="7"/>
      <c r="I28" s="22">
        <v>81</v>
      </c>
      <c r="J28" s="23">
        <v>3.6486486486486489E-2</v>
      </c>
      <c r="K28" s="7"/>
      <c r="L28" s="22">
        <v>77</v>
      </c>
      <c r="M28" s="23">
        <v>3.7671232876712327E-2</v>
      </c>
      <c r="N28" s="7"/>
      <c r="O28" s="22">
        <v>64</v>
      </c>
      <c r="P28" s="23">
        <v>3.3350703491401769E-2</v>
      </c>
    </row>
    <row r="29" spans="1:16" ht="16.2" hidden="1" thickBot="1" x14ac:dyDescent="0.35">
      <c r="A29" s="12" t="s">
        <v>23</v>
      </c>
      <c r="B29" s="4"/>
      <c r="C29" s="22"/>
      <c r="D29" s="23">
        <f t="shared" si="4"/>
        <v>0</v>
      </c>
      <c r="E29" s="7"/>
      <c r="F29" s="22">
        <v>95</v>
      </c>
      <c r="G29" s="23">
        <f t="shared" si="5"/>
        <v>3.9175257731958762E-2</v>
      </c>
      <c r="H29" s="7"/>
      <c r="I29" s="22">
        <v>104</v>
      </c>
      <c r="J29" s="23">
        <v>4.6846846846846847E-2</v>
      </c>
      <c r="K29" s="7"/>
      <c r="L29" s="22">
        <v>73</v>
      </c>
      <c r="M29" s="23">
        <v>3.5714285714285712E-2</v>
      </c>
      <c r="N29" s="7"/>
      <c r="O29" s="22">
        <v>59</v>
      </c>
      <c r="P29" s="23">
        <v>3.0745179781136008E-2</v>
      </c>
    </row>
    <row r="30" spans="1:16" ht="16.2" hidden="1" thickBot="1" x14ac:dyDescent="0.35">
      <c r="A30" s="13" t="s">
        <v>22</v>
      </c>
      <c r="B30" s="4"/>
      <c r="C30" s="18"/>
      <c r="D30" s="21">
        <f t="shared" si="4"/>
        <v>0</v>
      </c>
      <c r="E30" s="7"/>
      <c r="F30" s="18">
        <v>1558</v>
      </c>
      <c r="G30" s="21">
        <f t="shared" si="5"/>
        <v>0.64247422680412369</v>
      </c>
      <c r="H30" s="7"/>
      <c r="I30" s="18">
        <v>1455</v>
      </c>
      <c r="J30" s="21">
        <v>0.65540540540540537</v>
      </c>
      <c r="K30" s="7"/>
      <c r="L30" s="18">
        <v>1359</v>
      </c>
      <c r="M30" s="21">
        <v>0.66487279843444225</v>
      </c>
      <c r="N30" s="7"/>
      <c r="O30" s="18">
        <v>1351</v>
      </c>
      <c r="P30" s="21">
        <v>0.70401250651380931</v>
      </c>
    </row>
    <row r="31" spans="1:16" ht="15.6" x14ac:dyDescent="0.3">
      <c r="A31" s="15" t="s">
        <v>35</v>
      </c>
      <c r="B31" s="4"/>
      <c r="C31" s="17"/>
      <c r="D31" s="20"/>
      <c r="E31" s="7"/>
      <c r="F31" s="17"/>
      <c r="G31" s="20"/>
      <c r="H31" s="7"/>
      <c r="I31" s="17"/>
      <c r="J31" s="20"/>
      <c r="K31" s="7"/>
      <c r="L31" s="17"/>
      <c r="M31" s="20"/>
      <c r="N31" s="7"/>
      <c r="O31" s="17"/>
      <c r="P31" s="20"/>
    </row>
    <row r="32" spans="1:16" ht="15.6" x14ac:dyDescent="0.3">
      <c r="A32" s="12" t="s">
        <v>36</v>
      </c>
      <c r="B32" s="4"/>
      <c r="C32" s="22">
        <v>2281</v>
      </c>
      <c r="D32" s="23">
        <f t="shared" ref="D32:D33" si="6">C32/$C$7</f>
        <v>0.90623758442590385</v>
      </c>
      <c r="E32" s="7"/>
      <c r="F32" s="22">
        <v>2172</v>
      </c>
      <c r="G32" s="23">
        <f t="shared" ref="G32:G33" si="7">F32/$F$7</f>
        <v>0.8956701030927835</v>
      </c>
      <c r="H32" s="7"/>
      <c r="I32" s="22">
        <v>2034</v>
      </c>
      <c r="J32" s="23">
        <v>0.91621621621621618</v>
      </c>
      <c r="K32" s="7"/>
      <c r="L32" s="22">
        <v>1886</v>
      </c>
      <c r="M32" s="23">
        <v>0.9227005870841487</v>
      </c>
      <c r="N32" s="7"/>
      <c r="O32" s="22">
        <v>1818</v>
      </c>
      <c r="P32" s="23">
        <v>0.94736842105263153</v>
      </c>
    </row>
    <row r="33" spans="1:16" ht="16.2" thickBot="1" x14ac:dyDescent="0.35">
      <c r="A33" s="13" t="s">
        <v>37</v>
      </c>
      <c r="B33" s="4"/>
      <c r="C33" s="18">
        <v>236</v>
      </c>
      <c r="D33" s="21">
        <f t="shared" si="6"/>
        <v>9.3762415574096147E-2</v>
      </c>
      <c r="E33" s="7"/>
      <c r="F33" s="18">
        <v>253</v>
      </c>
      <c r="G33" s="21">
        <f t="shared" si="7"/>
        <v>0.1043298969072165</v>
      </c>
      <c r="H33" s="7"/>
      <c r="I33" s="18">
        <v>186</v>
      </c>
      <c r="J33" s="21">
        <v>8.3783783783783788E-2</v>
      </c>
      <c r="K33" s="7"/>
      <c r="L33" s="18">
        <v>158</v>
      </c>
      <c r="M33" s="21">
        <v>7.7299412915851268E-2</v>
      </c>
      <c r="N33" s="7"/>
      <c r="O33" s="18">
        <v>101</v>
      </c>
      <c r="P33" s="21">
        <v>5.2631578947368418E-2</v>
      </c>
    </row>
    <row r="34" spans="1:16" ht="15.6" x14ac:dyDescent="0.3">
      <c r="A34" s="15" t="s">
        <v>38</v>
      </c>
      <c r="B34" s="4"/>
      <c r="C34" s="17"/>
      <c r="D34" s="20"/>
      <c r="E34" s="7"/>
      <c r="F34" s="17"/>
      <c r="G34" s="20"/>
      <c r="H34" s="7"/>
      <c r="I34" s="17"/>
      <c r="J34" s="20"/>
      <c r="K34" s="7"/>
      <c r="L34" s="17"/>
      <c r="M34" s="20"/>
      <c r="N34" s="7"/>
      <c r="O34" s="17"/>
      <c r="P34" s="20"/>
    </row>
    <row r="35" spans="1:16" ht="15.6" x14ac:dyDescent="0.3">
      <c r="A35" s="12" t="s">
        <v>39</v>
      </c>
      <c r="B35" s="4"/>
      <c r="C35" s="22">
        <v>81</v>
      </c>
      <c r="D35" s="23">
        <f t="shared" ref="D35:D37" si="8">C35/$C$7</f>
        <v>3.2181168057210968E-2</v>
      </c>
      <c r="E35" s="7"/>
      <c r="F35" s="22">
        <f>F7-F36-F37</f>
        <v>87</v>
      </c>
      <c r="G35" s="23">
        <f t="shared" ref="G35:G37" si="9">F35/$F$7</f>
        <v>3.5876288659793816E-2</v>
      </c>
      <c r="H35" s="7"/>
      <c r="I35" s="22">
        <v>78</v>
      </c>
      <c r="J35" s="23">
        <v>3.5135135135135137E-2</v>
      </c>
      <c r="K35" s="7"/>
      <c r="L35" s="22">
        <v>86</v>
      </c>
      <c r="M35" s="23">
        <v>4.2074363992172209E-2</v>
      </c>
      <c r="N35" s="7"/>
      <c r="O35" s="22">
        <v>84</v>
      </c>
      <c r="P35" s="23">
        <v>4.3772798332464828E-2</v>
      </c>
    </row>
    <row r="36" spans="1:16" ht="15.6" x14ac:dyDescent="0.3">
      <c r="A36" s="12" t="s">
        <v>40</v>
      </c>
      <c r="B36" s="4"/>
      <c r="C36" s="22">
        <v>165</v>
      </c>
      <c r="D36" s="23">
        <f t="shared" si="8"/>
        <v>6.5554231227651971E-2</v>
      </c>
      <c r="E36" s="7"/>
      <c r="F36" s="22">
        <v>147</v>
      </c>
      <c r="G36" s="23">
        <f t="shared" si="9"/>
        <v>6.0618556701030925E-2</v>
      </c>
      <c r="H36" s="7"/>
      <c r="I36" s="22">
        <v>134</v>
      </c>
      <c r="J36" s="23">
        <v>6.0360360360360361E-2</v>
      </c>
      <c r="K36" s="7"/>
      <c r="L36" s="22">
        <v>93</v>
      </c>
      <c r="M36" s="23">
        <v>4.5499021526418784E-2</v>
      </c>
      <c r="N36" s="7"/>
      <c r="O36" s="22">
        <v>77</v>
      </c>
      <c r="P36" s="23">
        <v>4.0125065138092754E-2</v>
      </c>
    </row>
    <row r="37" spans="1:16" ht="16.2" thickBot="1" x14ac:dyDescent="0.35">
      <c r="A37" s="13" t="s">
        <v>41</v>
      </c>
      <c r="B37" s="4"/>
      <c r="C37" s="18">
        <v>2271</v>
      </c>
      <c r="D37" s="21">
        <f t="shared" si="8"/>
        <v>0.90226460071513703</v>
      </c>
      <c r="E37" s="7"/>
      <c r="F37" s="18">
        <v>2191</v>
      </c>
      <c r="G37" s="21">
        <f t="shared" si="9"/>
        <v>0.90350515463917525</v>
      </c>
      <c r="H37" s="7"/>
      <c r="I37" s="18">
        <v>2008</v>
      </c>
      <c r="J37" s="21">
        <v>0.90450450450450448</v>
      </c>
      <c r="K37" s="7"/>
      <c r="L37" s="18">
        <v>1865</v>
      </c>
      <c r="M37" s="21">
        <v>0.91242661448140905</v>
      </c>
      <c r="N37" s="7"/>
      <c r="O37" s="18">
        <v>1758</v>
      </c>
      <c r="P37" s="21">
        <v>0.91610213652944239</v>
      </c>
    </row>
    <row r="38" spans="1:16" ht="15.6" x14ac:dyDescent="0.3">
      <c r="A38" s="15" t="s">
        <v>62</v>
      </c>
      <c r="B38" s="4"/>
      <c r="C38" s="17"/>
      <c r="D38" s="20"/>
      <c r="E38" s="7"/>
      <c r="F38" s="17"/>
      <c r="G38" s="20"/>
      <c r="H38" s="7"/>
      <c r="I38" s="17"/>
      <c r="J38" s="20"/>
      <c r="K38" s="7"/>
      <c r="L38" s="17"/>
      <c r="M38" s="20"/>
      <c r="N38" s="7"/>
      <c r="O38" s="17"/>
      <c r="P38" s="20"/>
    </row>
    <row r="39" spans="1:16" ht="15.6" x14ac:dyDescent="0.3">
      <c r="A39" s="12" t="s">
        <v>42</v>
      </c>
      <c r="B39" s="4"/>
      <c r="C39" s="22">
        <v>1962</v>
      </c>
      <c r="D39" s="23">
        <f t="shared" ref="D39:D40" si="10">C39/$C$7</f>
        <v>0.77949940405244333</v>
      </c>
      <c r="E39" s="7"/>
      <c r="F39" s="22">
        <v>1926</v>
      </c>
      <c r="G39" s="23">
        <f>F39/$F$7</f>
        <v>0.79422680412371138</v>
      </c>
      <c r="H39" s="7"/>
      <c r="I39" s="22">
        <v>1805</v>
      </c>
      <c r="J39" s="23">
        <v>0.81306306306306309</v>
      </c>
      <c r="K39" s="7"/>
      <c r="L39" s="22">
        <v>1680</v>
      </c>
      <c r="M39" s="23">
        <v>0.82191780821917804</v>
      </c>
      <c r="N39" s="7"/>
      <c r="O39" s="22">
        <v>1575</v>
      </c>
      <c r="P39" s="23">
        <v>0.82</v>
      </c>
    </row>
    <row r="40" spans="1:16" ht="16.2" thickBot="1" x14ac:dyDescent="0.35">
      <c r="A40" s="13" t="s">
        <v>43</v>
      </c>
      <c r="B40" s="4"/>
      <c r="C40" s="18">
        <v>555</v>
      </c>
      <c r="D40" s="21">
        <f t="shared" si="10"/>
        <v>0.22050059594755661</v>
      </c>
      <c r="E40" s="7"/>
      <c r="F40" s="18">
        <v>499</v>
      </c>
      <c r="G40" s="21">
        <f>F40/$F$7</f>
        <v>0.20577319587628867</v>
      </c>
      <c r="H40" s="7"/>
      <c r="I40" s="18">
        <v>415</v>
      </c>
      <c r="J40" s="21">
        <v>0.18693693693693694</v>
      </c>
      <c r="K40" s="7"/>
      <c r="L40" s="18">
        <v>364</v>
      </c>
      <c r="M40" s="21">
        <v>0.17808219178082191</v>
      </c>
      <c r="N40" s="7"/>
      <c r="O40" s="18">
        <v>344</v>
      </c>
      <c r="P40" s="21">
        <v>0.18</v>
      </c>
    </row>
    <row r="41" spans="1:16" ht="15.6" x14ac:dyDescent="0.3">
      <c r="A41" s="14" t="s">
        <v>24</v>
      </c>
      <c r="B41" s="4"/>
      <c r="C41" s="17"/>
      <c r="D41" s="20"/>
      <c r="E41" s="7"/>
      <c r="F41" s="17"/>
      <c r="G41" s="20"/>
      <c r="H41" s="7"/>
      <c r="I41" s="17"/>
      <c r="J41" s="20"/>
      <c r="K41" s="7"/>
      <c r="L41" s="17"/>
      <c r="M41" s="20"/>
      <c r="N41" s="7"/>
      <c r="O41" s="17"/>
      <c r="P41" s="20"/>
    </row>
    <row r="42" spans="1:16" ht="15.6" x14ac:dyDescent="0.3">
      <c r="A42" s="12" t="s">
        <v>25</v>
      </c>
      <c r="B42" s="4"/>
      <c r="C42" s="22">
        <v>75</v>
      </c>
      <c r="D42" s="23">
        <f t="shared" ref="D42:D51" si="11">C42/$C$7</f>
        <v>2.9797377830750895E-2</v>
      </c>
      <c r="E42" s="7"/>
      <c r="F42" s="22">
        <v>83</v>
      </c>
      <c r="G42" s="23">
        <f t="shared" ref="G42:G51" si="12">F42/$F$7</f>
        <v>3.4226804123711339E-2</v>
      </c>
      <c r="H42" s="7"/>
      <c r="I42" s="22">
        <v>68</v>
      </c>
      <c r="J42" s="23">
        <v>3.063063063063063E-2</v>
      </c>
      <c r="K42" s="7"/>
      <c r="L42" s="22">
        <v>48</v>
      </c>
      <c r="M42" s="23">
        <v>2.3483365949119372E-2</v>
      </c>
      <c r="N42" s="7"/>
      <c r="O42" s="22">
        <v>55</v>
      </c>
      <c r="P42" s="23">
        <v>2.8660760812923399E-2</v>
      </c>
    </row>
    <row r="43" spans="1:16" ht="15.6" x14ac:dyDescent="0.3">
      <c r="A43" s="12" t="s">
        <v>26</v>
      </c>
      <c r="B43" s="4"/>
      <c r="C43" s="22">
        <v>599</v>
      </c>
      <c r="D43" s="23">
        <f t="shared" si="11"/>
        <v>0.23798172427493047</v>
      </c>
      <c r="E43" s="7"/>
      <c r="F43" s="22">
        <v>592</v>
      </c>
      <c r="G43" s="23">
        <f t="shared" si="12"/>
        <v>0.24412371134020619</v>
      </c>
      <c r="H43" s="7"/>
      <c r="I43" s="22">
        <v>579</v>
      </c>
      <c r="J43" s="23">
        <v>0.26081081081081081</v>
      </c>
      <c r="K43" s="7"/>
      <c r="L43" s="22">
        <v>505</v>
      </c>
      <c r="M43" s="23">
        <v>0.24706457925636008</v>
      </c>
      <c r="N43" s="7"/>
      <c r="O43" s="22">
        <v>405</v>
      </c>
      <c r="P43" s="23">
        <v>0.21104742053152684</v>
      </c>
    </row>
    <row r="44" spans="1:16" ht="15.6" x14ac:dyDescent="0.3">
      <c r="A44" s="12" t="s">
        <v>27</v>
      </c>
      <c r="B44" s="4"/>
      <c r="C44" s="22">
        <v>696</v>
      </c>
      <c r="D44" s="23">
        <f t="shared" si="11"/>
        <v>0.2765196662693683</v>
      </c>
      <c r="E44" s="7"/>
      <c r="F44" s="22">
        <v>651</v>
      </c>
      <c r="G44" s="23">
        <f t="shared" si="12"/>
        <v>0.2684536082474227</v>
      </c>
      <c r="H44" s="7"/>
      <c r="I44" s="22">
        <v>606</v>
      </c>
      <c r="J44" s="23">
        <v>0.27297297297297296</v>
      </c>
      <c r="K44" s="7"/>
      <c r="L44" s="22">
        <v>523</v>
      </c>
      <c r="M44" s="23">
        <v>0.25587084148727984</v>
      </c>
      <c r="N44" s="7"/>
      <c r="O44" s="22">
        <v>453</v>
      </c>
      <c r="P44" s="23">
        <v>0.23606044815007818</v>
      </c>
    </row>
    <row r="45" spans="1:16" ht="15.6" x14ac:dyDescent="0.3">
      <c r="A45" s="12" t="s">
        <v>28</v>
      </c>
      <c r="B45" s="4"/>
      <c r="C45" s="22">
        <v>358</v>
      </c>
      <c r="D45" s="23">
        <f t="shared" si="11"/>
        <v>0.14223281684545094</v>
      </c>
      <c r="E45" s="7"/>
      <c r="F45" s="22">
        <v>338</v>
      </c>
      <c r="G45" s="23">
        <f t="shared" si="12"/>
        <v>0.13938144329896907</v>
      </c>
      <c r="H45" s="7"/>
      <c r="I45" s="22">
        <v>275</v>
      </c>
      <c r="J45" s="23">
        <v>0.12387387387387387</v>
      </c>
      <c r="K45" s="7"/>
      <c r="L45" s="22">
        <v>270</v>
      </c>
      <c r="M45" s="23">
        <v>0.13209393346379647</v>
      </c>
      <c r="N45" s="7"/>
      <c r="O45" s="22">
        <v>262</v>
      </c>
      <c r="P45" s="23">
        <v>0.136529442417926</v>
      </c>
    </row>
    <row r="46" spans="1:16" ht="15.6" x14ac:dyDescent="0.3">
      <c r="A46" s="12" t="s">
        <v>29</v>
      </c>
      <c r="B46" s="4"/>
      <c r="C46" s="22">
        <v>278</v>
      </c>
      <c r="D46" s="23">
        <f t="shared" si="11"/>
        <v>0.11044894715931665</v>
      </c>
      <c r="E46" s="7"/>
      <c r="F46" s="22">
        <v>259</v>
      </c>
      <c r="G46" s="23">
        <f t="shared" si="12"/>
        <v>0.10680412371134021</v>
      </c>
      <c r="H46" s="7"/>
      <c r="I46" s="22">
        <v>244</v>
      </c>
      <c r="J46" s="23">
        <v>0.10990990990990991</v>
      </c>
      <c r="K46" s="7"/>
      <c r="L46" s="22">
        <v>225</v>
      </c>
      <c r="M46" s="23">
        <v>0.11007827788649706</v>
      </c>
      <c r="N46" s="7"/>
      <c r="O46" s="22">
        <v>235</v>
      </c>
      <c r="P46" s="23">
        <v>0.12245961438249088</v>
      </c>
    </row>
    <row r="47" spans="1:16" ht="15.6" x14ac:dyDescent="0.3">
      <c r="A47" s="12" t="s">
        <v>30</v>
      </c>
      <c r="B47" s="4"/>
      <c r="C47" s="22">
        <v>183</v>
      </c>
      <c r="D47" s="23">
        <f t="shared" si="11"/>
        <v>7.270560190703218E-2</v>
      </c>
      <c r="E47" s="7"/>
      <c r="F47" s="22">
        <v>197</v>
      </c>
      <c r="G47" s="23">
        <f t="shared" si="12"/>
        <v>8.1237113402061856E-2</v>
      </c>
      <c r="H47" s="7"/>
      <c r="I47" s="22">
        <v>152</v>
      </c>
      <c r="J47" s="23">
        <v>6.8468468468468463E-2</v>
      </c>
      <c r="K47" s="7"/>
      <c r="L47" s="22">
        <v>172</v>
      </c>
      <c r="M47" s="23">
        <v>8.4148727984344418E-2</v>
      </c>
      <c r="N47" s="7"/>
      <c r="O47" s="22">
        <v>166</v>
      </c>
      <c r="P47" s="23">
        <v>8.6503387180823343E-2</v>
      </c>
    </row>
    <row r="48" spans="1:16" ht="15.6" x14ac:dyDescent="0.3">
      <c r="A48" s="12" t="s">
        <v>31</v>
      </c>
      <c r="B48" s="4"/>
      <c r="C48" s="22">
        <v>116</v>
      </c>
      <c r="D48" s="23">
        <f t="shared" si="11"/>
        <v>4.6086611044894712E-2</v>
      </c>
      <c r="E48" s="7"/>
      <c r="F48" s="22">
        <v>108</v>
      </c>
      <c r="G48" s="23">
        <f t="shared" si="12"/>
        <v>4.4536082474226801E-2</v>
      </c>
      <c r="H48" s="7"/>
      <c r="I48" s="22">
        <v>102</v>
      </c>
      <c r="J48" s="23">
        <v>4.5945945945945948E-2</v>
      </c>
      <c r="K48" s="7"/>
      <c r="L48" s="22">
        <v>120</v>
      </c>
      <c r="M48" s="23">
        <v>5.8708414872798431E-2</v>
      </c>
      <c r="N48" s="7"/>
      <c r="O48" s="22">
        <v>119</v>
      </c>
      <c r="P48" s="23">
        <v>6.2011464304325171E-2</v>
      </c>
    </row>
    <row r="49" spans="1:16" ht="15.6" x14ac:dyDescent="0.3">
      <c r="A49" s="12" t="s">
        <v>32</v>
      </c>
      <c r="B49" s="4"/>
      <c r="C49" s="22">
        <v>137</v>
      </c>
      <c r="D49" s="23">
        <f t="shared" si="11"/>
        <v>5.4429876837504963E-2</v>
      </c>
      <c r="E49" s="7"/>
      <c r="F49" s="22">
        <v>127</v>
      </c>
      <c r="G49" s="23">
        <f t="shared" si="12"/>
        <v>5.2371134020618555E-2</v>
      </c>
      <c r="H49" s="7"/>
      <c r="I49" s="22">
        <v>133</v>
      </c>
      <c r="J49" s="23">
        <v>5.9909909909909909E-2</v>
      </c>
      <c r="K49" s="7"/>
      <c r="L49" s="22">
        <v>121</v>
      </c>
      <c r="M49" s="23">
        <v>5.9197651663405085E-2</v>
      </c>
      <c r="N49" s="7"/>
      <c r="O49" s="22">
        <v>134</v>
      </c>
      <c r="P49" s="23">
        <v>6.9828035435122462E-2</v>
      </c>
    </row>
    <row r="50" spans="1:16" ht="15.6" x14ac:dyDescent="0.3">
      <c r="A50" s="12" t="s">
        <v>33</v>
      </c>
      <c r="B50" s="4"/>
      <c r="C50" s="22">
        <v>70</v>
      </c>
      <c r="D50" s="23">
        <f t="shared" si="11"/>
        <v>2.7810885975367503E-2</v>
      </c>
      <c r="E50" s="7"/>
      <c r="F50" s="22">
        <v>64</v>
      </c>
      <c r="G50" s="23">
        <f t="shared" si="12"/>
        <v>2.6391752577319589E-2</v>
      </c>
      <c r="H50" s="7"/>
      <c r="I50" s="22">
        <v>53</v>
      </c>
      <c r="J50" s="23">
        <v>2.3873873873873873E-2</v>
      </c>
      <c r="K50" s="7"/>
      <c r="L50" s="22">
        <v>55</v>
      </c>
      <c r="M50" s="23">
        <v>2.6908023483365948E-2</v>
      </c>
      <c r="N50" s="7"/>
      <c r="O50" s="22">
        <v>81</v>
      </c>
      <c r="P50" s="23">
        <v>4.2209484106305366E-2</v>
      </c>
    </row>
    <row r="51" spans="1:16" ht="16.2" thickBot="1" x14ac:dyDescent="0.35">
      <c r="A51" s="13" t="s">
        <v>34</v>
      </c>
      <c r="B51" s="4"/>
      <c r="C51" s="18">
        <v>5</v>
      </c>
      <c r="D51" s="21">
        <f t="shared" si="11"/>
        <v>1.986491855383393E-3</v>
      </c>
      <c r="E51" s="7"/>
      <c r="F51" s="18">
        <v>6</v>
      </c>
      <c r="G51" s="21">
        <f t="shared" si="12"/>
        <v>2.4742268041237111E-3</v>
      </c>
      <c r="H51" s="7"/>
      <c r="I51" s="18">
        <v>8</v>
      </c>
      <c r="J51" s="21">
        <v>3.6036036036036037E-3</v>
      </c>
      <c r="K51" s="7"/>
      <c r="L51" s="18">
        <v>5</v>
      </c>
      <c r="M51" s="21">
        <v>2.446183953033268E-3</v>
      </c>
      <c r="N51" s="7"/>
      <c r="O51" s="18">
        <v>9</v>
      </c>
      <c r="P51" s="21">
        <v>4.6899426784783741E-3</v>
      </c>
    </row>
    <row r="52" spans="1:16" ht="15.6" x14ac:dyDescent="0.3">
      <c r="A52" s="14" t="s">
        <v>44</v>
      </c>
      <c r="B52" s="4"/>
      <c r="C52" s="17"/>
      <c r="D52" s="20"/>
      <c r="E52" s="7"/>
      <c r="F52" s="17"/>
      <c r="G52" s="20"/>
      <c r="H52" s="7"/>
      <c r="I52" s="17"/>
      <c r="J52" s="20"/>
      <c r="K52" s="7"/>
      <c r="L52" s="17"/>
      <c r="M52" s="20"/>
      <c r="N52" s="7"/>
      <c r="O52" s="17"/>
      <c r="P52" s="20"/>
    </row>
    <row r="53" spans="1:16" ht="15.6" x14ac:dyDescent="0.3">
      <c r="A53" s="12" t="s">
        <v>45</v>
      </c>
      <c r="B53" s="4"/>
      <c r="C53" s="22">
        <v>167</v>
      </c>
      <c r="D53" s="23">
        <f t="shared" ref="D53:D59" si="13">C53/$C$7</f>
        <v>6.6348827969805318E-2</v>
      </c>
      <c r="E53" s="7"/>
      <c r="F53" s="22">
        <v>180</v>
      </c>
      <c r="G53" s="23">
        <f>F53/$F$7</f>
        <v>7.422680412371134E-2</v>
      </c>
      <c r="H53" s="7"/>
      <c r="I53" s="22">
        <v>151</v>
      </c>
      <c r="J53" s="23">
        <v>6.8018018018018017E-2</v>
      </c>
      <c r="K53" s="7"/>
      <c r="L53" s="22">
        <v>136</v>
      </c>
      <c r="M53" s="23">
        <v>6.6536203522504889E-2</v>
      </c>
      <c r="N53" s="7"/>
      <c r="O53" s="22">
        <v>160</v>
      </c>
      <c r="P53" s="23">
        <v>8.3376758728504433E-2</v>
      </c>
    </row>
    <row r="54" spans="1:16" ht="15.6" x14ac:dyDescent="0.3">
      <c r="A54" s="12" t="s">
        <v>46</v>
      </c>
      <c r="B54" s="4"/>
      <c r="C54" s="22">
        <v>7</v>
      </c>
      <c r="D54" s="23">
        <f t="shared" si="13"/>
        <v>2.7810885975367503E-3</v>
      </c>
      <c r="E54" s="7"/>
      <c r="F54" s="22">
        <v>14</v>
      </c>
      <c r="G54" s="23">
        <f t="shared" ref="G54:G59" si="14">F54/$F$7</f>
        <v>5.7731958762886598E-3</v>
      </c>
      <c r="H54" s="7"/>
      <c r="I54" s="22">
        <v>16</v>
      </c>
      <c r="J54" s="23">
        <v>7.2072072072072073E-3</v>
      </c>
      <c r="K54" s="7"/>
      <c r="L54" s="22">
        <v>14</v>
      </c>
      <c r="M54" s="23">
        <v>6.8493150684931503E-3</v>
      </c>
      <c r="N54" s="7"/>
      <c r="O54" s="22">
        <v>11</v>
      </c>
      <c r="P54" s="23">
        <v>5.7321521625846791E-3</v>
      </c>
    </row>
    <row r="55" spans="1:16" ht="15.6" x14ac:dyDescent="0.3">
      <c r="A55" s="12" t="s">
        <v>47</v>
      </c>
      <c r="B55" s="4"/>
      <c r="C55" s="22">
        <v>159</v>
      </c>
      <c r="D55" s="23">
        <f t="shared" si="13"/>
        <v>6.3170441001191902E-2</v>
      </c>
      <c r="E55" s="7"/>
      <c r="F55" s="22">
        <v>184</v>
      </c>
      <c r="G55" s="23">
        <f t="shared" si="14"/>
        <v>7.5876288659793817E-2</v>
      </c>
      <c r="H55" s="7"/>
      <c r="I55" s="22">
        <v>176</v>
      </c>
      <c r="J55" s="23">
        <v>7.9279279279279274E-2</v>
      </c>
      <c r="K55" s="7"/>
      <c r="L55" s="22">
        <v>158</v>
      </c>
      <c r="M55" s="23">
        <v>7.7299412915851268E-2</v>
      </c>
      <c r="N55" s="7"/>
      <c r="O55" s="22">
        <v>164</v>
      </c>
      <c r="P55" s="23">
        <v>8.5461177696717044E-2</v>
      </c>
    </row>
    <row r="56" spans="1:16" ht="15.6" x14ac:dyDescent="0.3">
      <c r="A56" s="12" t="s">
        <v>48</v>
      </c>
      <c r="B56" s="4"/>
      <c r="C56" s="22">
        <v>545</v>
      </c>
      <c r="D56" s="23">
        <f t="shared" si="13"/>
        <v>0.21652761223678982</v>
      </c>
      <c r="E56" s="7"/>
      <c r="F56" s="22">
        <v>511</v>
      </c>
      <c r="G56" s="23">
        <f t="shared" si="14"/>
        <v>0.21072164948453609</v>
      </c>
      <c r="H56" s="7"/>
      <c r="I56" s="22">
        <v>467</v>
      </c>
      <c r="J56" s="23">
        <v>0.21036036036036035</v>
      </c>
      <c r="K56" s="7"/>
      <c r="L56" s="22">
        <v>427</v>
      </c>
      <c r="M56" s="23">
        <v>0.2089041095890411</v>
      </c>
      <c r="N56" s="7"/>
      <c r="O56" s="22">
        <v>383</v>
      </c>
      <c r="P56" s="23">
        <v>0.19958311620635749</v>
      </c>
    </row>
    <row r="57" spans="1:16" ht="15.6" x14ac:dyDescent="0.3">
      <c r="A57" s="12" t="s">
        <v>49</v>
      </c>
      <c r="B57" s="4"/>
      <c r="C57" s="22">
        <v>666</v>
      </c>
      <c r="D57" s="23">
        <f t="shared" si="13"/>
        <v>0.26460071513706795</v>
      </c>
      <c r="E57" s="7"/>
      <c r="F57" s="22">
        <v>608</v>
      </c>
      <c r="G57" s="23">
        <f t="shared" si="14"/>
        <v>0.25072164948453607</v>
      </c>
      <c r="H57" s="7"/>
      <c r="I57" s="22">
        <v>582</v>
      </c>
      <c r="J57" s="23">
        <v>0.26216216216216215</v>
      </c>
      <c r="K57" s="7"/>
      <c r="L57" s="22">
        <v>593</v>
      </c>
      <c r="M57" s="23">
        <v>0.29011741682974562</v>
      </c>
      <c r="N57" s="7"/>
      <c r="O57" s="22">
        <v>569</v>
      </c>
      <c r="P57" s="23">
        <v>0.29650859822824388</v>
      </c>
    </row>
    <row r="58" spans="1:16" ht="15.6" x14ac:dyDescent="0.3">
      <c r="A58" s="12" t="s">
        <v>50</v>
      </c>
      <c r="B58" s="4"/>
      <c r="C58" s="22">
        <v>150</v>
      </c>
      <c r="D58" s="23">
        <f t="shared" si="13"/>
        <v>5.959475566150179E-2</v>
      </c>
      <c r="E58" s="7"/>
      <c r="F58" s="22">
        <v>130</v>
      </c>
      <c r="G58" s="23">
        <f t="shared" si="14"/>
        <v>5.3608247422680409E-2</v>
      </c>
      <c r="H58" s="7"/>
      <c r="I58" s="22">
        <v>129</v>
      </c>
      <c r="J58" s="23">
        <v>5.8108108108108111E-2</v>
      </c>
      <c r="K58" s="7"/>
      <c r="L58" s="22">
        <v>116</v>
      </c>
      <c r="M58" s="23">
        <v>5.6751467710371817E-2</v>
      </c>
      <c r="N58" s="7"/>
      <c r="O58" s="22">
        <v>130</v>
      </c>
      <c r="P58" s="23">
        <v>6.7743616466909851E-2</v>
      </c>
    </row>
    <row r="59" spans="1:16" ht="16.2" thickBot="1" x14ac:dyDescent="0.35">
      <c r="A59" s="13" t="s">
        <v>21</v>
      </c>
      <c r="B59" s="4"/>
      <c r="C59" s="18">
        <v>823</v>
      </c>
      <c r="D59" s="21">
        <f t="shared" si="13"/>
        <v>0.32697655939610648</v>
      </c>
      <c r="E59" s="7"/>
      <c r="F59" s="18">
        <f>F7-SUM(F53:F58)</f>
        <v>798</v>
      </c>
      <c r="G59" s="21">
        <f t="shared" si="14"/>
        <v>0.32907216494845359</v>
      </c>
      <c r="H59" s="7"/>
      <c r="I59" s="18">
        <v>699</v>
      </c>
      <c r="J59" s="21">
        <v>0.31486486486486487</v>
      </c>
      <c r="K59" s="7"/>
      <c r="L59" s="18">
        <v>600</v>
      </c>
      <c r="M59" s="21">
        <v>0.29354207436399216</v>
      </c>
      <c r="N59" s="7"/>
      <c r="O59" s="18">
        <v>502</v>
      </c>
      <c r="P59" s="21">
        <v>0.26159458051068263</v>
      </c>
    </row>
    <row r="60" spans="1:16" ht="15.6" x14ac:dyDescent="0.3">
      <c r="A60" s="4"/>
      <c r="B60" s="4"/>
      <c r="C60" s="7"/>
      <c r="D60" s="24"/>
      <c r="E60" s="7"/>
      <c r="F60" s="7"/>
      <c r="G60" s="24"/>
      <c r="H60" s="7"/>
      <c r="I60" s="7"/>
      <c r="J60" s="24"/>
      <c r="K60" s="7"/>
      <c r="L60" s="7"/>
      <c r="M60" s="24"/>
      <c r="N60" s="7"/>
      <c r="O60" s="24"/>
      <c r="P60" s="7"/>
    </row>
    <row r="61" spans="1:16" ht="15.6" x14ac:dyDescent="0.3">
      <c r="A61" s="16" t="s">
        <v>51</v>
      </c>
      <c r="B61" s="4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</row>
    <row r="62" spans="1:16" ht="15.6" x14ac:dyDescent="0.3">
      <c r="A62" s="16" t="s">
        <v>56</v>
      </c>
      <c r="B62" s="4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16" ht="15.6" x14ac:dyDescent="0.3">
      <c r="A63" s="16" t="s">
        <v>63</v>
      </c>
      <c r="B63" s="4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16" ht="15.6" x14ac:dyDescent="0.3">
      <c r="A64" s="16" t="s">
        <v>60</v>
      </c>
      <c r="B64" s="4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1:16" ht="15.6" hidden="1" x14ac:dyDescent="0.3">
      <c r="A65" s="16" t="s">
        <v>61</v>
      </c>
      <c r="B65" s="4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spans="1:16" ht="15.6" x14ac:dyDescent="0.3">
      <c r="A66" s="16"/>
      <c r="B66" s="4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</row>
    <row r="67" spans="1:16" ht="15.6" x14ac:dyDescent="0.3">
      <c r="A67" s="4"/>
      <c r="B67" s="4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1:16" x14ac:dyDescent="0.3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3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3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3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x14ac:dyDescent="0.3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</sheetData>
  <mergeCells count="5">
    <mergeCell ref="C5:D5"/>
    <mergeCell ref="L5:M5"/>
    <mergeCell ref="O5:P5"/>
    <mergeCell ref="I5:J5"/>
    <mergeCell ref="F5:G5"/>
  </mergeCells>
  <pageMargins left="0.7" right="0.7" top="0.75" bottom="0.75" header="0.3" footer="0.3"/>
  <pageSetup scale="83" fitToHeight="0" orientation="landscape" r:id="rId1"/>
</worksheet>
</file>

<file path=docMetadata/LabelInfo.xml><?xml version="1.0" encoding="utf-8"?>
<clbl:labelList xmlns:clbl="http://schemas.microsoft.com/office/2020/mipLabelMetadata">
  <clbl:label id="{23cf1e0f-3297-4300-97ab-868d19f32668}" enabled="1" method="Standard" siteId="{c5b90a43-3b0c-420d-810f-26a8f7f351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5-Year Summer Headcount</vt:lpstr>
      <vt:lpstr>'5-Year Summer Headcount'!Print_Titles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5-Year Summer Enrollment</dc:title>
  <dc:creator>Casey N. Lofton</dc:creator>
  <cp:lastModifiedBy>Casey N. Lofton</cp:lastModifiedBy>
  <cp:lastPrinted>2025-09-12T14:58:23Z</cp:lastPrinted>
  <dcterms:created xsi:type="dcterms:W3CDTF">2022-06-15T20:22:59Z</dcterms:created>
  <dcterms:modified xsi:type="dcterms:W3CDTF">2026-04-02T14:49:34Z</dcterms:modified>
</cp:coreProperties>
</file>