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5-26\Enrollment Demographics\"/>
    </mc:Choice>
  </mc:AlternateContent>
  <xr:revisionPtr revIDLastSave="0" documentId="13_ncr:1_{D1D5D8A9-5C5F-40E6-BD19-770C9F3680D5}" xr6:coauthVersionLast="47" xr6:coauthVersionMax="47" xr10:uidLastSave="{00000000-0000-0000-0000-000000000000}"/>
  <bookViews>
    <workbookView xWindow="-108" yWindow="-108" windowWidth="23256" windowHeight="12456" xr2:uid="{2C75B573-9F4C-4849-87D1-4D0E448E5464}"/>
  </bookViews>
  <sheets>
    <sheet name="5-Year FTE Breakdown" sheetId="1" r:id="rId1"/>
  </sheets>
  <definedNames>
    <definedName name="_xlnm.Print_Area" localSheetId="0">'5-Year FTE Breakdown'!$A$1:$Q$70</definedName>
    <definedName name="_xlnm.Print_Titles" localSheetId="0">'5-Year FTE Breakdown'!$1:$3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M18" i="1"/>
  <c r="M17" i="1"/>
  <c r="M16" i="1"/>
  <c r="J18" i="1"/>
  <c r="J17" i="1"/>
  <c r="J16" i="1"/>
  <c r="G18" i="1"/>
  <c r="G17" i="1"/>
  <c r="G16" i="1"/>
  <c r="D18" i="1"/>
  <c r="D17" i="1"/>
  <c r="D16" i="1"/>
  <c r="D24" i="1"/>
  <c r="D23" i="1"/>
  <c r="D22" i="1"/>
  <c r="D21" i="1"/>
  <c r="D20" i="1"/>
  <c r="G24" i="1"/>
  <c r="G23" i="1"/>
  <c r="G22" i="1"/>
  <c r="G21" i="1"/>
  <c r="G20" i="1"/>
  <c r="J24" i="1"/>
  <c r="J23" i="1"/>
  <c r="J22" i="1"/>
  <c r="J21" i="1"/>
  <c r="J20" i="1"/>
  <c r="P24" i="1"/>
  <c r="P23" i="1"/>
  <c r="P22" i="1"/>
  <c r="P21" i="1"/>
  <c r="P20" i="1"/>
  <c r="M24" i="1"/>
  <c r="M23" i="1"/>
  <c r="M22" i="1"/>
  <c r="M21" i="1"/>
  <c r="M20" i="1"/>
  <c r="C10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5" i="1"/>
  <c r="D44" i="1"/>
  <c r="D42" i="1"/>
  <c r="D41" i="1"/>
  <c r="D40" i="1"/>
  <c r="D38" i="1"/>
  <c r="D37" i="1"/>
  <c r="D28" i="1"/>
  <c r="D27" i="1"/>
  <c r="D26" i="1"/>
  <c r="D12" i="1"/>
  <c r="D11" i="1"/>
  <c r="D35" i="1"/>
  <c r="D34" i="1"/>
  <c r="D33" i="1"/>
  <c r="D32" i="1"/>
  <c r="D31" i="1"/>
  <c r="D30" i="1"/>
  <c r="G64" i="1"/>
  <c r="F10" i="1"/>
  <c r="J47" i="1"/>
  <c r="P47" i="1"/>
  <c r="J48" i="1"/>
  <c r="P48" i="1"/>
  <c r="J49" i="1"/>
  <c r="P49" i="1"/>
  <c r="J50" i="1"/>
  <c r="P50" i="1"/>
  <c r="J51" i="1"/>
  <c r="P51" i="1"/>
  <c r="J52" i="1"/>
  <c r="P52" i="1"/>
  <c r="J53" i="1"/>
  <c r="P53" i="1"/>
  <c r="J54" i="1"/>
  <c r="P54" i="1"/>
  <c r="J55" i="1"/>
  <c r="P55" i="1"/>
  <c r="J56" i="1"/>
  <c r="P56" i="1"/>
  <c r="J58" i="1"/>
  <c r="P58" i="1"/>
  <c r="J59" i="1"/>
  <c r="P59" i="1"/>
  <c r="J60" i="1"/>
  <c r="P60" i="1"/>
  <c r="J61" i="1"/>
  <c r="P61" i="1"/>
  <c r="J62" i="1"/>
  <c r="P62" i="1"/>
  <c r="J63" i="1"/>
  <c r="P63" i="1"/>
  <c r="I64" i="1"/>
  <c r="J64" i="1" s="1"/>
  <c r="P64" i="1"/>
  <c r="O10" i="1"/>
  <c r="J11" i="1"/>
  <c r="M11" i="1"/>
  <c r="P11" i="1"/>
  <c r="J12" i="1"/>
  <c r="M12" i="1"/>
  <c r="P12" i="1"/>
  <c r="J26" i="1"/>
  <c r="P26" i="1"/>
  <c r="J27" i="1"/>
  <c r="P27" i="1"/>
  <c r="J28" i="1"/>
  <c r="P28" i="1"/>
  <c r="J30" i="1"/>
  <c r="P30" i="1"/>
  <c r="J31" i="1"/>
  <c r="P31" i="1"/>
  <c r="J32" i="1"/>
  <c r="P32" i="1"/>
  <c r="J33" i="1"/>
  <c r="O33" i="1"/>
  <c r="P33" i="1" s="1"/>
  <c r="J34" i="1"/>
  <c r="P34" i="1"/>
  <c r="J35" i="1"/>
  <c r="P35" i="1"/>
  <c r="J37" i="1"/>
  <c r="P37" i="1"/>
  <c r="J38" i="1"/>
  <c r="P38" i="1"/>
  <c r="J40" i="1"/>
  <c r="O40" i="1"/>
  <c r="P40" i="1" s="1"/>
  <c r="J41" i="1"/>
  <c r="P41" i="1"/>
  <c r="J42" i="1"/>
  <c r="P42" i="1"/>
  <c r="J44" i="1"/>
  <c r="M44" i="1"/>
  <c r="P44" i="1"/>
  <c r="J45" i="1"/>
  <c r="M45" i="1"/>
  <c r="P45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5" i="1"/>
  <c r="G44" i="1"/>
  <c r="G42" i="1"/>
  <c r="G41" i="1"/>
  <c r="G40" i="1"/>
  <c r="G38" i="1"/>
  <c r="G37" i="1"/>
  <c r="G35" i="1"/>
  <c r="G34" i="1"/>
  <c r="G33" i="1"/>
  <c r="G32" i="1"/>
  <c r="G31" i="1"/>
  <c r="G30" i="1"/>
  <c r="G28" i="1"/>
  <c r="G27" i="1"/>
  <c r="G26" i="1"/>
  <c r="G11" i="1"/>
  <c r="G12" i="1"/>
</calcChain>
</file>

<file path=xl/sharedStrings.xml><?xml version="1.0" encoding="utf-8"?>
<sst xmlns="http://schemas.openxmlformats.org/spreadsheetml/2006/main" count="108" uniqueCount="72">
  <si>
    <t>Number</t>
  </si>
  <si>
    <t>Percent</t>
  </si>
  <si>
    <t>2021-2022</t>
  </si>
  <si>
    <t>Headcount</t>
  </si>
  <si>
    <t>Credit Hours</t>
  </si>
  <si>
    <t>Average Student Load</t>
  </si>
  <si>
    <t>Part-Time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</si>
  <si>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</si>
  <si>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</si>
  <si>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</si>
  <si>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</si>
  <si>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</si>
  <si>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Dual Enrollment</t>
  </si>
  <si>
    <t>Unclassified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</si>
  <si>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</si>
  <si>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</si>
  <si>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</si>
  <si>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</si>
  <si>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</si>
  <si>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</si>
  <si>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</si>
  <si>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</si>
  <si>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</si>
  <si>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</si>
  <si>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</si>
  <si>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</si>
  <si>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</si>
  <si>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</si>
  <si>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</si>
  <si>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</si>
  <si>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</si>
  <si>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</si>
  <si>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</si>
  <si>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</si>
  <si>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</si>
  <si>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</si>
  <si>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</si>
  <si>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</si>
  <si>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</si>
  <si>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Military</t>
  </si>
  <si>
    <t>Active Military/Veteran</t>
  </si>
  <si>
    <t>Military Family</t>
  </si>
  <si>
    <t>No Military Affiliation</t>
  </si>
  <si>
    <t>First-Generation</t>
  </si>
  <si>
    <t>No</t>
  </si>
  <si>
    <t>Yes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</si>
  <si>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</si>
  <si>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</si>
  <si>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</si>
  <si>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</si>
  <si>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</si>
  <si>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</si>
  <si>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</si>
  <si>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</si>
  <si>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The table below shows the past five years of enrollment and demographic data for VWCC students. One full academic year includes Summer, Fall, and Spring terms.</t>
  </si>
  <si>
    <t>Full-Time^</t>
  </si>
  <si>
    <t>Full-Time Equivalents (FTEs)*</t>
  </si>
  <si>
    <t>Program Type~</t>
  </si>
  <si>
    <t>Other**</t>
  </si>
  <si>
    <t>~ Based on student's primary plan</t>
  </si>
  <si>
    <t>** "Other" includes American Indian or Alaskan Native, Hawaiian/Pacific Islander, Not specified, and Unknown</t>
  </si>
  <si>
    <t>FTE</t>
  </si>
  <si>
    <t>^ Full-time students are those enrolled in at least 24 credits during the academic year</t>
  </si>
  <si>
    <t>* A full-time equivalent (FTE) equals total number of credit hours divided by 30</t>
  </si>
  <si>
    <t>Virginia Western Annual Student Enrollment Summary - Breakdown by Full-Time Equivalents (FTEs)*</t>
  </si>
  <si>
    <t>2023-2024</t>
  </si>
  <si>
    <t>2022-2023</t>
  </si>
  <si>
    <t>2024-2025</t>
  </si>
  <si>
    <t>2025-26</t>
  </si>
  <si>
    <t>Dual Enrollment - Not Program-Placed</t>
  </si>
  <si>
    <t>Dual Enrollment - Program-Placed</t>
  </si>
  <si>
    <t>Not Dual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</si>
</sst>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/>
    <xf numFmtId="0" fontId="2" fillId="2" borderId="0" xfId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2" fillId="2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164" fontId="6" fillId="0" borderId="3" xfId="0" applyNumberFormat="1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9" fontId="6" fillId="0" borderId="11" xfId="2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0" fontId="8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 indent="1"/>
    </xf>
    <xf numFmtId="0" fontId="6" fillId="0" borderId="9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</cellXfs>
  <cellStyles count="3">
    <cellStyle name="Accent1" xfId="1" builtinId="2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S70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RowHeight="14.4" x14ac:dyDescent="0.3"/>
  <cols>
    <col min="1" max="1" width="44.33203125" customWidth="1"/>
    <col min="2" max="2" width="2.44140625" customWidth="1"/>
    <col min="3" max="3" width="10.5546875" customWidth="1"/>
    <col min="4" max="4" width="8.88671875" customWidth="1"/>
    <col min="5" max="5" width="2.44140625" customWidth="1"/>
    <col min="6" max="6" width="10.5546875" customWidth="1"/>
    <col min="7" max="7" width="8.88671875" customWidth="1"/>
    <col min="8" max="8" width="2.44140625" customWidth="1"/>
    <col min="9" max="9" width="10.5546875" style="9" customWidth="1"/>
    <col min="10" max="10" width="8.88671875" style="9"/>
    <col min="11" max="11" width="2.44140625" style="9" customWidth="1"/>
    <col min="12" max="12" width="10.5546875" style="9" bestFit="1" customWidth="1"/>
    <col min="13" max="13" width="8.88671875" style="9"/>
    <col min="14" max="14" width="2.44140625" style="9" customWidth="1"/>
    <col min="15" max="15" width="10.5546875" style="9" bestFit="1" customWidth="1"/>
    <col min="16" max="16" width="8.88671875" style="9"/>
    <col min="17" max="17" width="2.44140625" customWidth="1"/>
  </cols>
  <sheetData>
    <row r="1" spans="1:17" ht="18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.5" customHeight="1" x14ac:dyDescent="0.3">
      <c r="A2" s="5"/>
      <c r="B2" s="5"/>
      <c r="C2" s="5"/>
      <c r="D2" s="5"/>
      <c r="E2" s="5"/>
      <c r="F2" s="5"/>
      <c r="G2" s="5"/>
      <c r="H2" s="5"/>
      <c r="I2" s="8"/>
      <c r="J2" s="8"/>
      <c r="K2" s="8"/>
      <c r="L2" s="8"/>
      <c r="M2" s="8"/>
      <c r="N2" s="8"/>
      <c r="O2" s="8"/>
      <c r="P2" s="8"/>
      <c r="Q2" s="5"/>
    </row>
    <row r="3" spans="1:17" ht="15.6" x14ac:dyDescent="0.3">
      <c r="A3" s="14" t="s">
        <v>54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5" thickBot="1" x14ac:dyDescent="0.35">
      <c r="C4" s="9"/>
      <c r="D4" s="9"/>
      <c r="F4" s="9"/>
      <c r="G4" s="9"/>
    </row>
    <row r="5" spans="1:17" ht="15.6" x14ac:dyDescent="0.3">
      <c r="B5" s="2"/>
      <c r="C5" s="45" t="s">
        <v>68</v>
      </c>
      <c r="D5" s="46"/>
      <c r="E5" s="15"/>
      <c r="F5" s="45" t="s">
        <v>67</v>
      </c>
      <c r="G5" s="46"/>
      <c r="H5" s="15"/>
      <c r="I5" s="45" t="s">
        <v>65</v>
      </c>
      <c r="J5" s="46"/>
      <c r="K5" s="15"/>
      <c r="L5" s="45" t="s">
        <v>66</v>
      </c>
      <c r="M5" s="46"/>
      <c r="N5" s="16"/>
      <c r="O5" s="45" t="s">
        <v>2</v>
      </c>
      <c r="P5" s="46"/>
      <c r="Q5" s="2"/>
    </row>
    <row r="6" spans="1:17" ht="16.2" thickBot="1" x14ac:dyDescent="0.35">
      <c r="B6" s="2"/>
      <c r="C6" s="43" t="s">
        <v>0</v>
      </c>
      <c r="D6" s="44" t="s">
        <v>1</v>
      </c>
      <c r="E6" s="15"/>
      <c r="F6" s="43" t="s">
        <v>0</v>
      </c>
      <c r="G6" s="44" t="s">
        <v>1</v>
      </c>
      <c r="H6" s="15"/>
      <c r="I6" s="43" t="s">
        <v>0</v>
      </c>
      <c r="J6" s="44" t="s">
        <v>1</v>
      </c>
      <c r="K6" s="15"/>
      <c r="L6" s="43" t="s">
        <v>0</v>
      </c>
      <c r="M6" s="44" t="s">
        <v>1</v>
      </c>
      <c r="N6" s="16"/>
      <c r="O6" s="43" t="s">
        <v>0</v>
      </c>
      <c r="P6" s="44" t="s">
        <v>1</v>
      </c>
      <c r="Q6" s="2"/>
    </row>
    <row r="7" spans="1:17" ht="15.6" x14ac:dyDescent="0.3">
      <c r="A7" s="41" t="s">
        <v>3</v>
      </c>
      <c r="B7" s="1"/>
      <c r="C7" s="17">
        <v>9038</v>
      </c>
      <c r="D7" s="18" t="s">
        <v>7</v>
      </c>
      <c r="E7" s="19"/>
      <c r="F7" s="17">
        <v>8745</v>
      </c>
      <c r="G7" s="18" t="s">
        <v>7</v>
      </c>
      <c r="H7" s="19"/>
      <c r="I7" s="17">
        <v>8441</v>
      </c>
      <c r="J7" s="18" t="s">
        <v>7</v>
      </c>
      <c r="K7" s="19"/>
      <c r="L7" s="17">
        <v>8100</v>
      </c>
      <c r="M7" s="18" t="s">
        <v>7</v>
      </c>
      <c r="N7" s="20"/>
      <c r="O7" s="17">
        <v>7578</v>
      </c>
      <c r="P7" s="18" t="s">
        <v>7</v>
      </c>
      <c r="Q7" s="1"/>
    </row>
    <row r="8" spans="1:17" ht="16.2" thickBot="1" x14ac:dyDescent="0.35">
      <c r="A8" s="42" t="s">
        <v>56</v>
      </c>
      <c r="B8" s="1"/>
      <c r="C8" s="21">
        <v>3799</v>
      </c>
      <c r="D8" s="22" t="s">
        <v>7</v>
      </c>
      <c r="E8" s="19"/>
      <c r="F8" s="21">
        <v>3633</v>
      </c>
      <c r="G8" s="22" t="s">
        <v>7</v>
      </c>
      <c r="H8" s="19"/>
      <c r="I8" s="21">
        <v>3521</v>
      </c>
      <c r="J8" s="22" t="s">
        <v>7</v>
      </c>
      <c r="K8" s="19"/>
      <c r="L8" s="21">
        <v>3326</v>
      </c>
      <c r="M8" s="22" t="s">
        <v>7</v>
      </c>
      <c r="N8" s="20"/>
      <c r="O8" s="21">
        <v>3215</v>
      </c>
      <c r="P8" s="22" t="s">
        <v>7</v>
      </c>
      <c r="Q8" s="1"/>
    </row>
    <row r="9" spans="1:17" ht="15.6" x14ac:dyDescent="0.3">
      <c r="A9" s="41" t="s">
        <v>4</v>
      </c>
      <c r="C9" s="17">
        <v>113966</v>
      </c>
      <c r="D9" s="18" t="s">
        <v>7</v>
      </c>
      <c r="E9" s="23"/>
      <c r="F9" s="17">
        <v>108982</v>
      </c>
      <c r="G9" s="18" t="s">
        <v>7</v>
      </c>
      <c r="H9" s="23"/>
      <c r="I9" s="17">
        <v>105626</v>
      </c>
      <c r="J9" s="18" t="s">
        <v>7</v>
      </c>
      <c r="K9" s="23"/>
      <c r="L9" s="17">
        <v>99777</v>
      </c>
      <c r="M9" s="18" t="s">
        <v>7</v>
      </c>
      <c r="N9" s="20"/>
      <c r="O9" s="17">
        <v>96458</v>
      </c>
      <c r="P9" s="18" t="s">
        <v>7</v>
      </c>
    </row>
    <row r="10" spans="1:17" ht="16.2" thickBot="1" x14ac:dyDescent="0.35">
      <c r="A10" s="42" t="s">
        <v>5</v>
      </c>
      <c r="C10" s="24">
        <f>C9/C7</f>
        <v>12.609648152246072</v>
      </c>
      <c r="D10" s="22" t="s">
        <v>7</v>
      </c>
      <c r="E10" s="23"/>
      <c r="F10" s="24">
        <f>F9/F7</f>
        <v>12.462206975414523</v>
      </c>
      <c r="G10" s="22" t="s">
        <v>7</v>
      </c>
      <c r="H10" s="23"/>
      <c r="I10" s="24">
        <v>12.513446274138134</v>
      </c>
      <c r="J10" s="22" t="s">
        <v>7</v>
      </c>
      <c r="K10" s="23"/>
      <c r="L10" s="24">
        <v>12.3</v>
      </c>
      <c r="M10" s="22" t="s">
        <v>7</v>
      </c>
      <c r="N10" s="20"/>
      <c r="O10" s="24">
        <f>O9/O7</f>
        <v>12.728688308260756</v>
      </c>
      <c r="P10" s="22" t="s">
        <v>7</v>
      </c>
    </row>
    <row r="11" spans="1:17" ht="15.6" x14ac:dyDescent="0.3">
      <c r="A11" s="41" t="s">
        <v>55</v>
      </c>
      <c r="C11" s="17">
        <v>1239</v>
      </c>
      <c r="D11" s="25">
        <f>C11/$C$8</f>
        <v>0.32613845748881287</v>
      </c>
      <c r="E11" s="23"/>
      <c r="F11" s="17">
        <v>1239</v>
      </c>
      <c r="G11" s="25">
        <f>F11/$F$8</f>
        <v>0.34104046242774566</v>
      </c>
      <c r="H11" s="23"/>
      <c r="I11" s="17">
        <v>1212</v>
      </c>
      <c r="J11" s="25">
        <f>I11/$F$8</f>
        <v>0.33360858794384807</v>
      </c>
      <c r="K11" s="23"/>
      <c r="L11" s="17">
        <v>1168</v>
      </c>
      <c r="M11" s="25">
        <f>L11/L8</f>
        <v>0.35117257967528565</v>
      </c>
      <c r="N11" s="20"/>
      <c r="O11" s="17">
        <v>1153</v>
      </c>
      <c r="P11" s="25">
        <f>O11/$L$8</f>
        <v>0.34666265784726397</v>
      </c>
    </row>
    <row r="12" spans="1:17" ht="16.2" thickBot="1" x14ac:dyDescent="0.35">
      <c r="A12" s="42" t="s">
        <v>6</v>
      </c>
      <c r="C12" s="21">
        <v>2560</v>
      </c>
      <c r="D12" s="26">
        <f>C12/$C$8</f>
        <v>0.67386154251118713</v>
      </c>
      <c r="E12" s="23"/>
      <c r="F12" s="21">
        <v>2394</v>
      </c>
      <c r="G12" s="26">
        <f>F12/$F$8</f>
        <v>0.65895953757225434</v>
      </c>
      <c r="H12" s="23"/>
      <c r="I12" s="21">
        <v>2309</v>
      </c>
      <c r="J12" s="26">
        <f>I12/$F$8</f>
        <v>0.63556289567850266</v>
      </c>
      <c r="K12" s="23"/>
      <c r="L12" s="21">
        <v>2158</v>
      </c>
      <c r="M12" s="26">
        <f>L12/L8</f>
        <v>0.64882742032471441</v>
      </c>
      <c r="N12" s="20"/>
      <c r="O12" s="21">
        <v>2062</v>
      </c>
      <c r="P12" s="26">
        <f>O12/$L$8</f>
        <v>0.61996392062537586</v>
      </c>
    </row>
    <row r="13" spans="1:17" ht="16.2" thickBot="1" x14ac:dyDescent="0.35">
      <c r="A13" s="6"/>
      <c r="C13" s="27"/>
      <c r="D13" s="28"/>
      <c r="E13" s="23"/>
      <c r="F13" s="27"/>
      <c r="G13" s="28"/>
      <c r="H13" s="23"/>
      <c r="I13" s="27"/>
      <c r="J13" s="28"/>
      <c r="K13" s="23"/>
      <c r="L13" s="27"/>
      <c r="M13" s="28"/>
      <c r="N13" s="20"/>
      <c r="O13" s="27"/>
      <c r="P13" s="28"/>
    </row>
    <row r="14" spans="1:17" ht="16.2" thickBot="1" x14ac:dyDescent="0.35">
      <c r="A14" s="7"/>
      <c r="C14" s="43" t="s">
        <v>61</v>
      </c>
      <c r="D14" s="44" t="s">
        <v>1</v>
      </c>
      <c r="E14" s="23"/>
      <c r="F14" s="43" t="s">
        <v>61</v>
      </c>
      <c r="G14" s="44" t="s">
        <v>1</v>
      </c>
      <c r="H14" s="23"/>
      <c r="I14" s="43" t="s">
        <v>61</v>
      </c>
      <c r="J14" s="44" t="s">
        <v>1</v>
      </c>
      <c r="K14" s="23"/>
      <c r="L14" s="43" t="s">
        <v>61</v>
      </c>
      <c r="M14" s="44" t="s">
        <v>1</v>
      </c>
      <c r="N14" s="16"/>
      <c r="O14" s="43" t="s">
        <v>61</v>
      </c>
      <c r="P14" s="44" t="s">
        <v>1</v>
      </c>
      <c r="Q14" s="2"/>
    </row>
    <row r="15" spans="1:17" ht="15.6" x14ac:dyDescent="0.3">
      <c r="A15" s="35" t="s">
        <v>12</v>
      </c>
      <c r="C15" s="17"/>
      <c r="D15" s="25"/>
      <c r="E15" s="23"/>
      <c r="F15" s="17"/>
      <c r="G15" s="25"/>
      <c r="H15" s="23"/>
      <c r="I15" s="17"/>
      <c r="J15" s="25"/>
      <c r="K15" s="23"/>
      <c r="L15" s="17"/>
      <c r="M15" s="25"/>
      <c r="N15" s="20"/>
      <c r="O15" s="17"/>
      <c r="P15" s="25"/>
    </row>
    <row r="16" spans="1:17" ht="15.6" x14ac:dyDescent="0.3">
      <c r="A16" s="33" t="s">
        <v>69</v>
      </c>
      <c r="C16" s="29">
        <v>0</v>
      </c>
      <c r="D16" s="30">
        <f t="shared" ref="D16:D18" si="0">C16/C$8</f>
        <v>0</v>
      </c>
      <c r="E16" s="23"/>
      <c r="F16" s="29">
        <v>697</v>
      </c>
      <c r="G16" s="30">
        <f t="shared" ref="G16:G18" si="1">F16/F$8</f>
        <v>0.19185246352876412</v>
      </c>
      <c r="H16" s="23"/>
      <c r="I16" s="29">
        <v>697</v>
      </c>
      <c r="J16" s="30">
        <f t="shared" ref="J16:J18" si="2">I16/I$8</f>
        <v>0.19795512638454985</v>
      </c>
      <c r="K16" s="23"/>
      <c r="L16" s="29">
        <v>588</v>
      </c>
      <c r="M16" s="30">
        <f t="shared" ref="M16:M18" si="3">L16/L$8</f>
        <v>0.17678893565844858</v>
      </c>
      <c r="N16" s="20"/>
      <c r="O16" s="29">
        <v>551</v>
      </c>
      <c r="P16" s="30">
        <f t="shared" ref="P16:P18" si="4">O16/O$8</f>
        <v>0.17138413685847589</v>
      </c>
    </row>
    <row r="17" spans="1:19" ht="15.6" x14ac:dyDescent="0.3">
      <c r="A17" s="33" t="s">
        <v>70</v>
      </c>
      <c r="C17" s="29">
        <v>853</v>
      </c>
      <c r="D17" s="30">
        <f t="shared" si="0"/>
        <v>0.22453277178204792</v>
      </c>
      <c r="E17" s="23"/>
      <c r="F17" s="29">
        <v>96</v>
      </c>
      <c r="G17" s="30">
        <f t="shared" si="1"/>
        <v>2.6424442609413706E-2</v>
      </c>
      <c r="H17" s="23"/>
      <c r="I17" s="29">
        <v>55</v>
      </c>
      <c r="J17" s="30">
        <f t="shared" si="2"/>
        <v>1.5620562340244249E-2</v>
      </c>
      <c r="K17" s="23"/>
      <c r="L17" s="29">
        <v>41</v>
      </c>
      <c r="M17" s="30">
        <f t="shared" si="3"/>
        <v>1.2327119663259171E-2</v>
      </c>
      <c r="N17" s="20"/>
      <c r="O17" s="29">
        <v>58</v>
      </c>
      <c r="P17" s="30">
        <f t="shared" si="4"/>
        <v>1.8040435458786936E-2</v>
      </c>
    </row>
    <row r="18" spans="1:19" ht="16.2" thickBot="1" x14ac:dyDescent="0.35">
      <c r="A18" s="34" t="s">
        <v>71</v>
      </c>
      <c r="C18" s="21">
        <v>2946</v>
      </c>
      <c r="D18" s="26">
        <f t="shared" si="0"/>
        <v>0.77546722821795211</v>
      </c>
      <c r="E18" s="23"/>
      <c r="F18" s="21">
        <v>2840</v>
      </c>
      <c r="G18" s="26">
        <f t="shared" si="1"/>
        <v>0.78172309386182215</v>
      </c>
      <c r="H18" s="23"/>
      <c r="I18" s="21">
        <v>2769</v>
      </c>
      <c r="J18" s="26">
        <f t="shared" si="2"/>
        <v>0.78642431127520596</v>
      </c>
      <c r="K18" s="23"/>
      <c r="L18" s="21">
        <v>2697</v>
      </c>
      <c r="M18" s="26">
        <f t="shared" si="3"/>
        <v>0.81088394467829228</v>
      </c>
      <c r="N18" s="20"/>
      <c r="O18" s="21">
        <v>2606</v>
      </c>
      <c r="P18" s="26">
        <f t="shared" si="4"/>
        <v>0.81057542768273716</v>
      </c>
    </row>
    <row r="19" spans="1:19" ht="15.6" x14ac:dyDescent="0.3">
      <c r="A19" s="31" t="s">
        <v>57</v>
      </c>
      <c r="C19" s="17"/>
      <c r="D19" s="25"/>
      <c r="E19" s="23"/>
      <c r="F19" s="17"/>
      <c r="G19" s="25"/>
      <c r="H19" s="23"/>
      <c r="I19" s="17"/>
      <c r="J19" s="25"/>
      <c r="K19" s="23"/>
      <c r="L19" s="17"/>
      <c r="M19" s="25"/>
      <c r="N19" s="20"/>
      <c r="O19" s="17"/>
      <c r="P19" s="25"/>
    </row>
    <row r="20" spans="1:19" s="38" customFormat="1" ht="15.6" x14ac:dyDescent="0.3">
      <c r="A20" s="40" t="s">
        <v>8</v>
      </c>
      <c r="C20" s="29">
        <v>1278</v>
      </c>
      <c r="D20" s="30">
        <f t="shared" ref="D20:D24" si="5">C20/C$8</f>
        <v>0.33640431692550671</v>
      </c>
      <c r="E20" s="39"/>
      <c r="F20" s="29">
        <v>1332</v>
      </c>
      <c r="G20" s="30">
        <f t="shared" ref="G20:G24" si="6">F20/F$8</f>
        <v>0.36663914120561519</v>
      </c>
      <c r="H20" s="39"/>
      <c r="I20" s="29">
        <v>1348</v>
      </c>
      <c r="J20" s="30">
        <f t="shared" ref="J20:J24" si="7">I20/I$8</f>
        <v>0.38284578244816814</v>
      </c>
      <c r="K20" s="39"/>
      <c r="L20" s="29">
        <v>1336</v>
      </c>
      <c r="M20" s="30">
        <f>L20/L$8</f>
        <v>0.40168370414912807</v>
      </c>
      <c r="N20" s="20"/>
      <c r="O20" s="29">
        <v>1305</v>
      </c>
      <c r="P20" s="30">
        <f t="shared" ref="P20:P24" si="8">O20/O$8</f>
        <v>0.40590979782270609</v>
      </c>
    </row>
    <row r="21" spans="1:19" ht="15.6" x14ac:dyDescent="0.3">
      <c r="A21" s="32" t="s">
        <v>9</v>
      </c>
      <c r="C21" s="29">
        <v>921</v>
      </c>
      <c r="D21" s="30">
        <f t="shared" si="5"/>
        <v>0.24243221900500131</v>
      </c>
      <c r="E21" s="23"/>
      <c r="F21" s="29">
        <v>847</v>
      </c>
      <c r="G21" s="30">
        <f t="shared" si="6"/>
        <v>0.23314065510597304</v>
      </c>
      <c r="H21" s="23"/>
      <c r="I21" s="29">
        <v>814</v>
      </c>
      <c r="J21" s="30">
        <f t="shared" si="7"/>
        <v>0.23118432263561489</v>
      </c>
      <c r="K21" s="23"/>
      <c r="L21" s="29">
        <v>795</v>
      </c>
      <c r="M21" s="30">
        <f t="shared" ref="M21:M24" si="9">L21/L$8</f>
        <v>0.23902585688514733</v>
      </c>
      <c r="N21" s="20"/>
      <c r="O21" s="29">
        <v>758</v>
      </c>
      <c r="P21" s="30">
        <f t="shared" si="8"/>
        <v>0.23576982892690512</v>
      </c>
      <c r="S21" s="3"/>
    </row>
    <row r="22" spans="1:19" ht="15.6" x14ac:dyDescent="0.3">
      <c r="A22" s="32" t="s">
        <v>10</v>
      </c>
      <c r="C22" s="29">
        <v>577</v>
      </c>
      <c r="D22" s="30">
        <f t="shared" si="5"/>
        <v>0.15188207423006053</v>
      </c>
      <c r="E22" s="23"/>
      <c r="F22" s="29">
        <v>507</v>
      </c>
      <c r="G22" s="30">
        <f t="shared" si="6"/>
        <v>0.13955408753096615</v>
      </c>
      <c r="H22" s="23"/>
      <c r="I22" s="29">
        <v>441</v>
      </c>
      <c r="J22" s="30">
        <f t="shared" si="7"/>
        <v>0.12524850894632206</v>
      </c>
      <c r="K22" s="23"/>
      <c r="L22" s="29">
        <v>403</v>
      </c>
      <c r="M22" s="30">
        <f t="shared" si="9"/>
        <v>0.12116656644618159</v>
      </c>
      <c r="N22" s="20"/>
      <c r="O22" s="29">
        <v>390</v>
      </c>
      <c r="P22" s="30">
        <f t="shared" si="8"/>
        <v>0.12130637636080871</v>
      </c>
    </row>
    <row r="23" spans="1:19" ht="15.6" x14ac:dyDescent="0.3">
      <c r="A23" s="33" t="s">
        <v>11</v>
      </c>
      <c r="C23" s="29">
        <v>806</v>
      </c>
      <c r="D23" s="30">
        <f t="shared" si="5"/>
        <v>0.21216109502500657</v>
      </c>
      <c r="E23" s="23"/>
      <c r="F23" s="29">
        <v>30</v>
      </c>
      <c r="G23" s="30">
        <f t="shared" si="6"/>
        <v>8.2576383154417832E-3</v>
      </c>
      <c r="H23" s="23"/>
      <c r="I23" s="29">
        <v>33</v>
      </c>
      <c r="J23" s="30">
        <f t="shared" si="7"/>
        <v>9.3723374041465492E-3</v>
      </c>
      <c r="K23" s="23"/>
      <c r="L23" s="29">
        <v>27</v>
      </c>
      <c r="M23" s="30">
        <f t="shared" si="9"/>
        <v>8.1178592904389661E-3</v>
      </c>
      <c r="N23" s="20"/>
      <c r="O23" s="29">
        <v>27</v>
      </c>
      <c r="P23" s="30">
        <f t="shared" si="8"/>
        <v>8.3981337480559873E-3</v>
      </c>
    </row>
    <row r="24" spans="1:19" ht="16.2" thickBot="1" x14ac:dyDescent="0.35">
      <c r="A24" s="34" t="s">
        <v>13</v>
      </c>
      <c r="C24" s="21">
        <v>217</v>
      </c>
      <c r="D24" s="26">
        <f t="shared" si="5"/>
        <v>5.7120294814424849E-2</v>
      </c>
      <c r="E24" s="23"/>
      <c r="F24" s="21">
        <v>917</v>
      </c>
      <c r="G24" s="26">
        <f t="shared" si="6"/>
        <v>0.25240847784200388</v>
      </c>
      <c r="H24" s="23"/>
      <c r="I24" s="21">
        <v>885</v>
      </c>
      <c r="J24" s="26">
        <f t="shared" si="7"/>
        <v>0.25134904856574836</v>
      </c>
      <c r="K24" s="23"/>
      <c r="L24" s="21">
        <v>765</v>
      </c>
      <c r="M24" s="26">
        <f t="shared" si="9"/>
        <v>0.23000601322910402</v>
      </c>
      <c r="N24" s="20"/>
      <c r="O24" s="21">
        <v>735</v>
      </c>
      <c r="P24" s="26">
        <f t="shared" si="8"/>
        <v>0.2286158631415241</v>
      </c>
    </row>
    <row r="25" spans="1:19" ht="15.6" x14ac:dyDescent="0.3">
      <c r="A25" s="35" t="s">
        <v>14</v>
      </c>
      <c r="C25" s="17"/>
      <c r="D25" s="25"/>
      <c r="E25" s="23"/>
      <c r="F25" s="17"/>
      <c r="G25" s="25"/>
      <c r="H25" s="23"/>
      <c r="I25" s="17"/>
      <c r="J25" s="25"/>
      <c r="K25" s="23"/>
      <c r="L25" s="17"/>
      <c r="M25" s="25"/>
      <c r="N25" s="20"/>
      <c r="O25" s="17"/>
      <c r="P25" s="25"/>
    </row>
    <row r="26" spans="1:19" ht="15.6" x14ac:dyDescent="0.3">
      <c r="A26" s="33" t="s">
        <v>15</v>
      </c>
      <c r="C26" s="29">
        <v>2157</v>
      </c>
      <c r="D26" s="30">
        <f t="shared" ref="D26:D28" si="10">C26/$C$8</f>
        <v>0.56778099499868384</v>
      </c>
      <c r="E26" s="23"/>
      <c r="F26" s="29">
        <v>2054</v>
      </c>
      <c r="G26" s="30">
        <f t="shared" ref="G26:G28" si="11">F26/$F$8</f>
        <v>0.5653729699972474</v>
      </c>
      <c r="H26" s="23"/>
      <c r="I26" s="29">
        <v>2012</v>
      </c>
      <c r="J26" s="30">
        <f t="shared" ref="J26:J28" si="12">I26/$F$8</f>
        <v>0.55381227635562891</v>
      </c>
      <c r="K26" s="23"/>
      <c r="L26" s="29">
        <v>1928</v>
      </c>
      <c r="M26" s="30">
        <v>0.57967528562838244</v>
      </c>
      <c r="N26" s="20"/>
      <c r="O26" s="29">
        <v>1911</v>
      </c>
      <c r="P26" s="30">
        <f t="shared" ref="P26:P28" si="13">O26/$L$8</f>
        <v>0.57456404088995794</v>
      </c>
    </row>
    <row r="27" spans="1:19" ht="15.6" x14ac:dyDescent="0.3">
      <c r="A27" s="33" t="s">
        <v>16</v>
      </c>
      <c r="C27" s="29">
        <v>1568</v>
      </c>
      <c r="D27" s="30">
        <f t="shared" si="10"/>
        <v>0.41274019478810214</v>
      </c>
      <c r="E27" s="23"/>
      <c r="F27" s="29">
        <v>1491</v>
      </c>
      <c r="G27" s="30">
        <f t="shared" si="11"/>
        <v>0.41040462427745666</v>
      </c>
      <c r="H27" s="23"/>
      <c r="I27" s="29">
        <v>1435</v>
      </c>
      <c r="J27" s="30">
        <f t="shared" si="12"/>
        <v>0.39499036608863197</v>
      </c>
      <c r="K27" s="23"/>
      <c r="L27" s="29">
        <v>1341</v>
      </c>
      <c r="M27" s="30">
        <v>0.4031870114251353</v>
      </c>
      <c r="N27" s="20"/>
      <c r="O27" s="29">
        <v>1273</v>
      </c>
      <c r="P27" s="30">
        <f t="shared" si="13"/>
        <v>0.38274203247143718</v>
      </c>
    </row>
    <row r="28" spans="1:19" ht="16.2" thickBot="1" x14ac:dyDescent="0.35">
      <c r="A28" s="34" t="s">
        <v>17</v>
      </c>
      <c r="C28" s="21">
        <v>74</v>
      </c>
      <c r="D28" s="26">
        <f t="shared" si="10"/>
        <v>1.9478810213214005E-2</v>
      </c>
      <c r="E28" s="23"/>
      <c r="F28" s="21">
        <v>88</v>
      </c>
      <c r="G28" s="26">
        <f t="shared" si="11"/>
        <v>2.4222405725295899E-2</v>
      </c>
      <c r="H28" s="23"/>
      <c r="I28" s="21">
        <v>74</v>
      </c>
      <c r="J28" s="26">
        <f t="shared" si="12"/>
        <v>2.0368841178089733E-2</v>
      </c>
      <c r="K28" s="23"/>
      <c r="L28" s="21">
        <v>57</v>
      </c>
      <c r="M28" s="26">
        <v>1.7137702946482262E-2</v>
      </c>
      <c r="N28" s="20"/>
      <c r="O28" s="21">
        <v>32</v>
      </c>
      <c r="P28" s="26">
        <f t="shared" si="13"/>
        <v>9.6211665664461821E-3</v>
      </c>
    </row>
    <row r="29" spans="1:19" ht="16.2" hidden="1" thickBot="1" x14ac:dyDescent="0.35">
      <c r="A29" s="35" t="s">
        <v>18</v>
      </c>
      <c r="C29" s="17"/>
      <c r="D29" s="25"/>
      <c r="E29" s="23"/>
      <c r="F29" s="17"/>
      <c r="G29" s="25"/>
      <c r="H29" s="23"/>
      <c r="I29" s="17"/>
      <c r="J29" s="25"/>
      <c r="K29" s="23"/>
      <c r="L29" s="17"/>
      <c r="M29" s="25"/>
      <c r="N29" s="20"/>
      <c r="O29" s="17"/>
      <c r="P29" s="25"/>
    </row>
    <row r="30" spans="1:19" ht="16.2" hidden="1" thickBot="1" x14ac:dyDescent="0.35">
      <c r="A30" s="33" t="s">
        <v>19</v>
      </c>
      <c r="C30" s="29"/>
      <c r="D30" s="30">
        <f t="shared" ref="D30:D35" si="14">C30/$F$8</f>
        <v>0</v>
      </c>
      <c r="E30" s="23"/>
      <c r="F30" s="29"/>
      <c r="G30" s="30">
        <f t="shared" ref="G30:G35" si="15">F30/$F$8</f>
        <v>0</v>
      </c>
      <c r="H30" s="23"/>
      <c r="I30" s="29">
        <v>152</v>
      </c>
      <c r="J30" s="30">
        <f t="shared" ref="J30:J35" si="16">I30/$F$8</f>
        <v>4.1838700798238371E-2</v>
      </c>
      <c r="K30" s="23"/>
      <c r="L30" s="29">
        <v>153</v>
      </c>
      <c r="M30" s="30">
        <v>4.6001202645820805E-2</v>
      </c>
      <c r="N30" s="20"/>
      <c r="O30" s="29">
        <v>136</v>
      </c>
      <c r="P30" s="30">
        <f t="shared" ref="P30:P35" si="17">O30/$L$8</f>
        <v>4.0889957907396274E-2</v>
      </c>
    </row>
    <row r="31" spans="1:19" ht="16.2" hidden="1" thickBot="1" x14ac:dyDescent="0.35">
      <c r="A31" s="33" t="s">
        <v>20</v>
      </c>
      <c r="C31" s="29"/>
      <c r="D31" s="30">
        <f t="shared" si="14"/>
        <v>0</v>
      </c>
      <c r="E31" s="23"/>
      <c r="F31" s="29"/>
      <c r="G31" s="30">
        <f t="shared" si="15"/>
        <v>0</v>
      </c>
      <c r="H31" s="23"/>
      <c r="I31" s="29">
        <v>390</v>
      </c>
      <c r="J31" s="30">
        <f t="shared" si="16"/>
        <v>0.10734929810074319</v>
      </c>
      <c r="K31" s="23"/>
      <c r="L31" s="29">
        <v>365</v>
      </c>
      <c r="M31" s="30">
        <v>0.10974143114852676</v>
      </c>
      <c r="N31" s="20"/>
      <c r="O31" s="29">
        <v>338</v>
      </c>
      <c r="P31" s="30">
        <f t="shared" si="17"/>
        <v>0.10162357185808779</v>
      </c>
    </row>
    <row r="32" spans="1:19" ht="16.2" hidden="1" thickBot="1" x14ac:dyDescent="0.35">
      <c r="A32" s="33" t="s">
        <v>21</v>
      </c>
      <c r="C32" s="29"/>
      <c r="D32" s="30">
        <f t="shared" si="14"/>
        <v>0</v>
      </c>
      <c r="E32" s="23"/>
      <c r="F32" s="29"/>
      <c r="G32" s="30">
        <f t="shared" si="15"/>
        <v>0</v>
      </c>
      <c r="H32" s="23"/>
      <c r="I32" s="29">
        <v>270</v>
      </c>
      <c r="J32" s="30">
        <f t="shared" si="16"/>
        <v>7.4318744838976047E-2</v>
      </c>
      <c r="K32" s="23"/>
      <c r="L32" s="29">
        <v>232</v>
      </c>
      <c r="M32" s="30">
        <v>6.975345760673482E-2</v>
      </c>
      <c r="N32" s="20"/>
      <c r="O32" s="29">
        <v>199</v>
      </c>
      <c r="P32" s="30">
        <f t="shared" si="17"/>
        <v>5.9831629585087191E-2</v>
      </c>
    </row>
    <row r="33" spans="1:16" ht="16.2" hidden="1" thickBot="1" x14ac:dyDescent="0.35">
      <c r="A33" s="33" t="s">
        <v>58</v>
      </c>
      <c r="C33" s="29"/>
      <c r="D33" s="30">
        <f t="shared" si="14"/>
        <v>0</v>
      </c>
      <c r="E33" s="23"/>
      <c r="F33" s="29"/>
      <c r="G33" s="30">
        <f t="shared" si="15"/>
        <v>0</v>
      </c>
      <c r="H33" s="23"/>
      <c r="I33" s="29">
        <v>114</v>
      </c>
      <c r="J33" s="30">
        <f t="shared" si="16"/>
        <v>3.1379025598678778E-2</v>
      </c>
      <c r="K33" s="23"/>
      <c r="L33" s="29">
        <v>113</v>
      </c>
      <c r="M33" s="30">
        <v>3.3974744437763077E-2</v>
      </c>
      <c r="N33" s="20"/>
      <c r="O33" s="29">
        <f>O8-O30-O31-O32-O34-O35</f>
        <v>89</v>
      </c>
      <c r="P33" s="30">
        <f t="shared" si="17"/>
        <v>2.6758869512928444E-2</v>
      </c>
    </row>
    <row r="34" spans="1:16" ht="16.2" hidden="1" thickBot="1" x14ac:dyDescent="0.35">
      <c r="A34" s="33" t="s">
        <v>24</v>
      </c>
      <c r="C34" s="29"/>
      <c r="D34" s="30">
        <f t="shared" si="14"/>
        <v>0</v>
      </c>
      <c r="E34" s="23"/>
      <c r="F34" s="29"/>
      <c r="G34" s="30">
        <f t="shared" si="15"/>
        <v>0</v>
      </c>
      <c r="H34" s="23"/>
      <c r="I34" s="29">
        <v>179</v>
      </c>
      <c r="J34" s="30">
        <f t="shared" si="16"/>
        <v>4.9270575282135978E-2</v>
      </c>
      <c r="K34" s="23"/>
      <c r="L34" s="29">
        <v>158</v>
      </c>
      <c r="M34" s="30">
        <v>4.7504509921828024E-2</v>
      </c>
      <c r="N34" s="20"/>
      <c r="O34" s="29">
        <v>127</v>
      </c>
      <c r="P34" s="30">
        <f t="shared" si="17"/>
        <v>3.8184004810583282E-2</v>
      </c>
    </row>
    <row r="35" spans="1:16" ht="16.2" hidden="1" thickBot="1" x14ac:dyDescent="0.35">
      <c r="A35" s="34" t="s">
        <v>23</v>
      </c>
      <c r="C35" s="21"/>
      <c r="D35" s="26">
        <f t="shared" si="14"/>
        <v>0</v>
      </c>
      <c r="E35" s="23"/>
      <c r="F35" s="21"/>
      <c r="G35" s="26">
        <f t="shared" si="15"/>
        <v>0</v>
      </c>
      <c r="H35" s="23"/>
      <c r="I35" s="21">
        <v>2416</v>
      </c>
      <c r="J35" s="26">
        <f t="shared" si="16"/>
        <v>0.66501513900357834</v>
      </c>
      <c r="K35" s="23"/>
      <c r="L35" s="21">
        <v>2305</v>
      </c>
      <c r="M35" s="26">
        <v>0.69302465423932647</v>
      </c>
      <c r="N35" s="20"/>
      <c r="O35" s="21">
        <v>2326</v>
      </c>
      <c r="P35" s="26">
        <f t="shared" si="17"/>
        <v>0.69933854479855684</v>
      </c>
    </row>
    <row r="36" spans="1:16" ht="15.6" x14ac:dyDescent="0.3">
      <c r="A36" s="36" t="s">
        <v>36</v>
      </c>
      <c r="C36" s="17"/>
      <c r="D36" s="25"/>
      <c r="E36" s="23"/>
      <c r="F36" s="17"/>
      <c r="G36" s="25"/>
      <c r="H36" s="23"/>
      <c r="I36" s="17"/>
      <c r="J36" s="25"/>
      <c r="K36" s="23"/>
      <c r="L36" s="17"/>
      <c r="M36" s="25"/>
      <c r="N36" s="20"/>
      <c r="O36" s="17"/>
      <c r="P36" s="25"/>
    </row>
    <row r="37" spans="1:16" ht="15.6" x14ac:dyDescent="0.3">
      <c r="A37" s="33" t="s">
        <v>37</v>
      </c>
      <c r="C37" s="29">
        <v>3690</v>
      </c>
      <c r="D37" s="30">
        <f t="shared" ref="D37:D38" si="18">C37/$C$8</f>
        <v>0.97130823901026586</v>
      </c>
      <c r="E37" s="23"/>
      <c r="F37" s="29">
        <v>3583</v>
      </c>
      <c r="G37" s="30">
        <f t="shared" ref="G37:G38" si="19">F37/$F$8</f>
        <v>0.98623726947426371</v>
      </c>
      <c r="H37" s="23"/>
      <c r="I37" s="29">
        <v>3478</v>
      </c>
      <c r="J37" s="30">
        <f t="shared" ref="J37:J38" si="20">I37/$F$8</f>
        <v>0.95733553537021743</v>
      </c>
      <c r="K37" s="23"/>
      <c r="L37" s="29">
        <v>3292</v>
      </c>
      <c r="M37" s="30">
        <v>0.98977751052315088</v>
      </c>
      <c r="N37" s="20"/>
      <c r="O37" s="29">
        <v>3189</v>
      </c>
      <c r="P37" s="30">
        <f t="shared" ref="P37:P38" si="21">O37/$L$8</f>
        <v>0.95880938063740229</v>
      </c>
    </row>
    <row r="38" spans="1:16" ht="16.2" thickBot="1" x14ac:dyDescent="0.35">
      <c r="A38" s="34" t="s">
        <v>38</v>
      </c>
      <c r="C38" s="21">
        <v>109</v>
      </c>
      <c r="D38" s="26">
        <f t="shared" si="18"/>
        <v>2.8691760989734142E-2</v>
      </c>
      <c r="E38" s="23"/>
      <c r="F38" s="21">
        <v>50</v>
      </c>
      <c r="G38" s="26">
        <f t="shared" si="19"/>
        <v>1.3762730525736306E-2</v>
      </c>
      <c r="H38" s="23"/>
      <c r="I38" s="21">
        <v>43</v>
      </c>
      <c r="J38" s="26">
        <f t="shared" si="20"/>
        <v>1.1835948252133223E-2</v>
      </c>
      <c r="K38" s="23"/>
      <c r="L38" s="21">
        <v>34</v>
      </c>
      <c r="M38" s="26">
        <v>1.0222489476849068E-2</v>
      </c>
      <c r="N38" s="20"/>
      <c r="O38" s="21">
        <v>26</v>
      </c>
      <c r="P38" s="26">
        <f t="shared" si="21"/>
        <v>7.8171978352375229E-3</v>
      </c>
    </row>
    <row r="39" spans="1:16" ht="15.6" x14ac:dyDescent="0.3">
      <c r="A39" s="36" t="s">
        <v>39</v>
      </c>
      <c r="C39" s="17"/>
      <c r="D39" s="25"/>
      <c r="E39" s="23"/>
      <c r="F39" s="17"/>
      <c r="G39" s="25"/>
      <c r="H39" s="23"/>
      <c r="I39" s="17"/>
      <c r="J39" s="25"/>
      <c r="K39" s="23"/>
      <c r="L39" s="17"/>
      <c r="M39" s="25"/>
      <c r="N39" s="20"/>
      <c r="O39" s="17"/>
      <c r="P39" s="25"/>
    </row>
    <row r="40" spans="1:16" ht="15.6" x14ac:dyDescent="0.3">
      <c r="A40" s="33" t="s">
        <v>40</v>
      </c>
      <c r="C40" s="29">
        <v>99</v>
      </c>
      <c r="D40" s="30">
        <f t="shared" ref="D40:D42" si="22">C40/$C$8</f>
        <v>2.6059489339299816E-2</v>
      </c>
      <c r="E40" s="23"/>
      <c r="F40" s="29">
        <v>101</v>
      </c>
      <c r="G40" s="30">
        <f t="shared" ref="G40:G42" si="23">F40/$F$8</f>
        <v>2.7800715661987337E-2</v>
      </c>
      <c r="H40" s="23"/>
      <c r="I40" s="29">
        <v>99</v>
      </c>
      <c r="J40" s="30">
        <f t="shared" ref="J40:J42" si="24">I40/$F$8</f>
        <v>2.7250206440957887E-2</v>
      </c>
      <c r="K40" s="23"/>
      <c r="L40" s="29">
        <v>130</v>
      </c>
      <c r="M40" s="30">
        <v>3.9085989176187615E-2</v>
      </c>
      <c r="N40" s="20"/>
      <c r="O40" s="29">
        <f>3215-O41-O42</f>
        <v>113</v>
      </c>
      <c r="P40" s="30">
        <f t="shared" ref="P40:P42" si="25">O40/$L$8</f>
        <v>3.3974744437763077E-2</v>
      </c>
    </row>
    <row r="41" spans="1:16" ht="15.6" x14ac:dyDescent="0.3">
      <c r="A41" s="33" t="s">
        <v>41</v>
      </c>
      <c r="C41" s="29">
        <v>252</v>
      </c>
      <c r="D41" s="30">
        <f t="shared" si="22"/>
        <v>6.6333245590944986E-2</v>
      </c>
      <c r="E41" s="23"/>
      <c r="F41" s="29">
        <v>238</v>
      </c>
      <c r="G41" s="30">
        <f t="shared" si="23"/>
        <v>6.5510597302504817E-2</v>
      </c>
      <c r="H41" s="23"/>
      <c r="I41" s="29">
        <v>205</v>
      </c>
      <c r="J41" s="30">
        <f t="shared" si="24"/>
        <v>5.6427195155518854E-2</v>
      </c>
      <c r="K41" s="23"/>
      <c r="L41" s="29">
        <v>154</v>
      </c>
      <c r="M41" s="30">
        <v>4.6301864101022251E-2</v>
      </c>
      <c r="N41" s="20"/>
      <c r="O41" s="29">
        <v>135</v>
      </c>
      <c r="P41" s="30">
        <f t="shared" si="25"/>
        <v>4.0589296452194827E-2</v>
      </c>
    </row>
    <row r="42" spans="1:16" ht="16.2" thickBot="1" x14ac:dyDescent="0.35">
      <c r="A42" s="34" t="s">
        <v>42</v>
      </c>
      <c r="C42" s="21">
        <v>3448</v>
      </c>
      <c r="D42" s="26">
        <f t="shared" si="22"/>
        <v>0.9076072650697552</v>
      </c>
      <c r="E42" s="23"/>
      <c r="F42" s="21">
        <v>3292</v>
      </c>
      <c r="G42" s="26">
        <f t="shared" si="23"/>
        <v>0.90613817781447836</v>
      </c>
      <c r="H42" s="23"/>
      <c r="I42" s="21">
        <v>3217</v>
      </c>
      <c r="J42" s="26">
        <f t="shared" si="24"/>
        <v>0.88549408202587399</v>
      </c>
      <c r="K42" s="23"/>
      <c r="L42" s="21">
        <v>3042</v>
      </c>
      <c r="M42" s="26">
        <v>0.91461214672279012</v>
      </c>
      <c r="N42" s="20"/>
      <c r="O42" s="21">
        <v>2967</v>
      </c>
      <c r="P42" s="26">
        <f t="shared" si="25"/>
        <v>0.89206253758268195</v>
      </c>
    </row>
    <row r="43" spans="1:16" ht="15.6" x14ac:dyDescent="0.3">
      <c r="A43" s="36" t="s">
        <v>43</v>
      </c>
      <c r="C43" s="17"/>
      <c r="D43" s="25"/>
      <c r="E43" s="23"/>
      <c r="F43" s="17"/>
      <c r="G43" s="25"/>
      <c r="H43" s="23"/>
      <c r="I43" s="17"/>
      <c r="J43" s="25"/>
      <c r="K43" s="23"/>
      <c r="L43" s="17"/>
      <c r="M43" s="25"/>
      <c r="N43" s="20"/>
      <c r="O43" s="17"/>
      <c r="P43" s="25"/>
    </row>
    <row r="44" spans="1:16" ht="15.6" x14ac:dyDescent="0.3">
      <c r="A44" s="33" t="s">
        <v>44</v>
      </c>
      <c r="C44" s="29">
        <v>3970</v>
      </c>
      <c r="D44" s="30">
        <f t="shared" ref="D44:D45" si="26">C44/$C$8</f>
        <v>1.0450118452224268</v>
      </c>
      <c r="E44" s="23"/>
      <c r="F44" s="29">
        <v>2887</v>
      </c>
      <c r="G44" s="30">
        <f t="shared" ref="G44:G45" si="27">F44/$F$8</f>
        <v>0.79466006055601435</v>
      </c>
      <c r="H44" s="23"/>
      <c r="I44" s="29">
        <v>2923</v>
      </c>
      <c r="J44" s="30">
        <f t="shared" ref="J44:J45" si="28">I44/$F$8</f>
        <v>0.80456922653454443</v>
      </c>
      <c r="K44" s="23"/>
      <c r="L44" s="29">
        <v>2745</v>
      </c>
      <c r="M44" s="30">
        <f>L44/L8</f>
        <v>0.8253156945279615</v>
      </c>
      <c r="N44" s="20"/>
      <c r="O44" s="29">
        <v>2735</v>
      </c>
      <c r="P44" s="30">
        <f t="shared" ref="P44:P45" si="29">O44/$L$8</f>
        <v>0.82230907997594704</v>
      </c>
    </row>
    <row r="45" spans="1:16" ht="16.2" thickBot="1" x14ac:dyDescent="0.35">
      <c r="A45" s="34" t="s">
        <v>45</v>
      </c>
      <c r="C45" s="21">
        <v>829</v>
      </c>
      <c r="D45" s="26">
        <f t="shared" si="26"/>
        <v>0.21821531982100553</v>
      </c>
      <c r="E45" s="23"/>
      <c r="F45" s="21">
        <v>746</v>
      </c>
      <c r="G45" s="26">
        <f t="shared" si="27"/>
        <v>0.20533993944398568</v>
      </c>
      <c r="H45" s="23"/>
      <c r="I45" s="21">
        <v>598</v>
      </c>
      <c r="J45" s="26">
        <f t="shared" si="28"/>
        <v>0.16460225708780621</v>
      </c>
      <c r="K45" s="23"/>
      <c r="L45" s="21">
        <v>580</v>
      </c>
      <c r="M45" s="26">
        <f>L45/L8</f>
        <v>0.17438364401683704</v>
      </c>
      <c r="N45" s="20"/>
      <c r="O45" s="21">
        <v>480</v>
      </c>
      <c r="P45" s="26">
        <f t="shared" si="29"/>
        <v>0.14431749849669273</v>
      </c>
    </row>
    <row r="46" spans="1:16" ht="15.6" x14ac:dyDescent="0.3">
      <c r="A46" s="35" t="s">
        <v>25</v>
      </c>
      <c r="C46" s="17"/>
      <c r="D46" s="25"/>
      <c r="E46" s="23"/>
      <c r="F46" s="17"/>
      <c r="G46" s="25"/>
      <c r="H46" s="23"/>
      <c r="I46" s="17"/>
      <c r="J46" s="25"/>
      <c r="K46" s="23"/>
      <c r="L46" s="17"/>
      <c r="M46" s="25"/>
      <c r="N46" s="20"/>
      <c r="O46" s="17"/>
      <c r="P46" s="25"/>
    </row>
    <row r="47" spans="1:16" ht="15.6" x14ac:dyDescent="0.3">
      <c r="A47" s="33" t="s">
        <v>26</v>
      </c>
      <c r="C47" s="29">
        <v>769</v>
      </c>
      <c r="D47" s="30">
        <f t="shared" ref="D47:D56" si="30">C47/$C$8</f>
        <v>0.20242168991839957</v>
      </c>
      <c r="E47" s="23"/>
      <c r="F47" s="29">
        <v>723</v>
      </c>
      <c r="G47" s="30">
        <f t="shared" ref="G47:G56" si="31">F47/$F$8</f>
        <v>0.19900908340214699</v>
      </c>
      <c r="H47" s="23"/>
      <c r="I47" s="29">
        <v>688</v>
      </c>
      <c r="J47" s="30">
        <f t="shared" ref="J47:J56" si="32">I47/$F$8</f>
        <v>0.18937517203413157</v>
      </c>
      <c r="K47" s="23"/>
      <c r="L47" s="29">
        <v>593</v>
      </c>
      <c r="M47" s="30">
        <v>0.17829224293445581</v>
      </c>
      <c r="N47" s="20"/>
      <c r="O47" s="29">
        <v>562</v>
      </c>
      <c r="P47" s="30">
        <f t="shared" ref="P47:P56" si="33">O47/$L$8</f>
        <v>0.16897173782321107</v>
      </c>
    </row>
    <row r="48" spans="1:16" ht="15.6" x14ac:dyDescent="0.3">
      <c r="A48" s="33" t="s">
        <v>27</v>
      </c>
      <c r="C48" s="29">
        <v>1062</v>
      </c>
      <c r="D48" s="30">
        <f t="shared" si="30"/>
        <v>0.27954724927612529</v>
      </c>
      <c r="E48" s="23"/>
      <c r="F48" s="29">
        <v>1039</v>
      </c>
      <c r="G48" s="30">
        <f t="shared" si="31"/>
        <v>0.28598954032480045</v>
      </c>
      <c r="H48" s="23"/>
      <c r="I48" s="29">
        <v>1062</v>
      </c>
      <c r="J48" s="30">
        <f t="shared" si="32"/>
        <v>0.29232039636663915</v>
      </c>
      <c r="K48" s="23"/>
      <c r="L48" s="29">
        <v>1059</v>
      </c>
      <c r="M48" s="30">
        <v>0.3184004810583283</v>
      </c>
      <c r="N48" s="20"/>
      <c r="O48" s="29">
        <v>1016</v>
      </c>
      <c r="P48" s="30">
        <f t="shared" si="33"/>
        <v>0.30547203848466625</v>
      </c>
    </row>
    <row r="49" spans="1:18" ht="15.6" x14ac:dyDescent="0.3">
      <c r="A49" s="33" t="s">
        <v>28</v>
      </c>
      <c r="C49" s="29">
        <v>615</v>
      </c>
      <c r="D49" s="30">
        <f t="shared" si="30"/>
        <v>0.16188470650171097</v>
      </c>
      <c r="E49" s="23"/>
      <c r="F49" s="29">
        <v>632</v>
      </c>
      <c r="G49" s="30">
        <f t="shared" si="31"/>
        <v>0.1739609138453069</v>
      </c>
      <c r="H49" s="23"/>
      <c r="I49" s="29">
        <v>615</v>
      </c>
      <c r="J49" s="30">
        <f t="shared" si="32"/>
        <v>0.16928158546655656</v>
      </c>
      <c r="K49" s="23"/>
      <c r="L49" s="29">
        <v>584</v>
      </c>
      <c r="M49" s="30">
        <v>0.17558628983764282</v>
      </c>
      <c r="N49" s="20"/>
      <c r="O49" s="29">
        <v>544</v>
      </c>
      <c r="P49" s="30">
        <f t="shared" si="33"/>
        <v>0.1635598316295851</v>
      </c>
    </row>
    <row r="50" spans="1:18" ht="15.6" x14ac:dyDescent="0.3">
      <c r="A50" s="33" t="s">
        <v>29</v>
      </c>
      <c r="C50" s="29">
        <v>406</v>
      </c>
      <c r="D50" s="30">
        <f t="shared" si="30"/>
        <v>0.10687022900763359</v>
      </c>
      <c r="E50" s="23"/>
      <c r="F50" s="29">
        <v>370</v>
      </c>
      <c r="G50" s="30">
        <f t="shared" si="31"/>
        <v>0.10184420589044867</v>
      </c>
      <c r="H50" s="23"/>
      <c r="I50" s="29">
        <v>368</v>
      </c>
      <c r="J50" s="30">
        <f t="shared" si="32"/>
        <v>0.10129369666941922</v>
      </c>
      <c r="K50" s="23"/>
      <c r="L50" s="29">
        <v>320</v>
      </c>
      <c r="M50" s="30">
        <v>9.6211665664461821E-2</v>
      </c>
      <c r="N50" s="20"/>
      <c r="O50" s="29">
        <v>326</v>
      </c>
      <c r="P50" s="30">
        <f t="shared" si="33"/>
        <v>9.8015634395670473E-2</v>
      </c>
    </row>
    <row r="51" spans="1:18" ht="15.6" x14ac:dyDescent="0.3">
      <c r="A51" s="33" t="s">
        <v>30</v>
      </c>
      <c r="C51" s="29">
        <v>354</v>
      </c>
      <c r="D51" s="30">
        <f t="shared" si="30"/>
        <v>9.31824164253751E-2</v>
      </c>
      <c r="E51" s="23"/>
      <c r="F51" s="29">
        <v>316</v>
      </c>
      <c r="G51" s="30">
        <f t="shared" si="31"/>
        <v>8.6980456922653451E-2</v>
      </c>
      <c r="H51" s="23"/>
      <c r="I51" s="29">
        <v>299</v>
      </c>
      <c r="J51" s="30">
        <f t="shared" si="32"/>
        <v>8.2301128543903104E-2</v>
      </c>
      <c r="K51" s="23"/>
      <c r="L51" s="29">
        <v>275</v>
      </c>
      <c r="M51" s="30">
        <v>8.2681900180396867E-2</v>
      </c>
      <c r="N51" s="20"/>
      <c r="O51" s="29">
        <v>269</v>
      </c>
      <c r="P51" s="30">
        <f t="shared" si="33"/>
        <v>8.0877931449188215E-2</v>
      </c>
    </row>
    <row r="52" spans="1:18" ht="15.6" x14ac:dyDescent="0.3">
      <c r="A52" s="33" t="s">
        <v>31</v>
      </c>
      <c r="C52" s="29">
        <v>221</v>
      </c>
      <c r="D52" s="30">
        <f t="shared" si="30"/>
        <v>5.8173203474598575E-2</v>
      </c>
      <c r="E52" s="23"/>
      <c r="F52" s="29">
        <v>226</v>
      </c>
      <c r="G52" s="30">
        <f t="shared" si="31"/>
        <v>6.2207541976328107E-2</v>
      </c>
      <c r="H52" s="23"/>
      <c r="I52" s="29">
        <v>193</v>
      </c>
      <c r="J52" s="30">
        <f t="shared" si="32"/>
        <v>5.3124139829342144E-2</v>
      </c>
      <c r="K52" s="23"/>
      <c r="L52" s="29">
        <v>181</v>
      </c>
      <c r="M52" s="30">
        <v>5.4419723391461214E-2</v>
      </c>
      <c r="N52" s="20"/>
      <c r="O52" s="29">
        <v>202</v>
      </c>
      <c r="P52" s="30">
        <f t="shared" si="33"/>
        <v>6.0733613950691524E-2</v>
      </c>
    </row>
    <row r="53" spans="1:18" ht="15.6" x14ac:dyDescent="0.3">
      <c r="A53" s="33" t="s">
        <v>32</v>
      </c>
      <c r="C53" s="29">
        <v>154</v>
      </c>
      <c r="D53" s="30">
        <f t="shared" si="30"/>
        <v>4.0536983416688599E-2</v>
      </c>
      <c r="E53" s="23"/>
      <c r="F53" s="29">
        <v>125</v>
      </c>
      <c r="G53" s="30">
        <f t="shared" si="31"/>
        <v>3.4406826314340763E-2</v>
      </c>
      <c r="H53" s="23"/>
      <c r="I53" s="29">
        <v>111</v>
      </c>
      <c r="J53" s="30">
        <f t="shared" si="32"/>
        <v>3.0553261767134601E-2</v>
      </c>
      <c r="K53" s="23"/>
      <c r="L53" s="29">
        <v>123</v>
      </c>
      <c r="M53" s="30">
        <v>3.6981358989777509E-2</v>
      </c>
      <c r="N53" s="20"/>
      <c r="O53" s="29">
        <v>112</v>
      </c>
      <c r="P53" s="30">
        <f t="shared" si="33"/>
        <v>3.3674082982561637E-2</v>
      </c>
    </row>
    <row r="54" spans="1:18" ht="15.6" x14ac:dyDescent="0.3">
      <c r="A54" s="33" t="s">
        <v>33</v>
      </c>
      <c r="C54" s="29">
        <v>147</v>
      </c>
      <c r="D54" s="30">
        <f t="shared" si="30"/>
        <v>3.8694393261384574E-2</v>
      </c>
      <c r="E54" s="23"/>
      <c r="F54" s="29">
        <v>134</v>
      </c>
      <c r="G54" s="30">
        <f t="shared" si="31"/>
        <v>3.6884117808973299E-2</v>
      </c>
      <c r="H54" s="23"/>
      <c r="I54" s="29">
        <v>130</v>
      </c>
      <c r="J54" s="30">
        <f t="shared" si="32"/>
        <v>3.5783099366914393E-2</v>
      </c>
      <c r="K54" s="23"/>
      <c r="L54" s="29">
        <v>130</v>
      </c>
      <c r="M54" s="30">
        <v>3.9085989176187615E-2</v>
      </c>
      <c r="N54" s="20"/>
      <c r="O54" s="29">
        <v>122</v>
      </c>
      <c r="P54" s="30">
        <f t="shared" si="33"/>
        <v>3.6680697534576069E-2</v>
      </c>
    </row>
    <row r="55" spans="1:18" ht="15.6" x14ac:dyDescent="0.3">
      <c r="A55" s="33" t="s">
        <v>34</v>
      </c>
      <c r="C55" s="29">
        <v>66</v>
      </c>
      <c r="D55" s="30">
        <f t="shared" si="30"/>
        <v>1.7372992892866545E-2</v>
      </c>
      <c r="E55" s="23"/>
      <c r="F55" s="29">
        <v>65</v>
      </c>
      <c r="G55" s="30">
        <f t="shared" si="31"/>
        <v>1.7891549683457197E-2</v>
      </c>
      <c r="H55" s="23"/>
      <c r="I55" s="29">
        <v>50</v>
      </c>
      <c r="J55" s="30">
        <f t="shared" si="32"/>
        <v>1.3762730525736306E-2</v>
      </c>
      <c r="K55" s="23"/>
      <c r="L55" s="29">
        <v>55</v>
      </c>
      <c r="M55" s="30">
        <v>1.6536380036079375E-2</v>
      </c>
      <c r="N55" s="20"/>
      <c r="O55" s="29">
        <v>56</v>
      </c>
      <c r="P55" s="30">
        <f t="shared" si="33"/>
        <v>1.6837041491280819E-2</v>
      </c>
    </row>
    <row r="56" spans="1:18" ht="16.2" thickBot="1" x14ac:dyDescent="0.35">
      <c r="A56" s="34" t="s">
        <v>35</v>
      </c>
      <c r="C56" s="21">
        <v>5</v>
      </c>
      <c r="D56" s="26">
        <f t="shared" si="30"/>
        <v>1.3161358252171624E-3</v>
      </c>
      <c r="E56" s="23"/>
      <c r="F56" s="21">
        <v>4</v>
      </c>
      <c r="G56" s="26">
        <f t="shared" si="31"/>
        <v>1.1010184420589045E-3</v>
      </c>
      <c r="H56" s="23"/>
      <c r="I56" s="21">
        <v>5</v>
      </c>
      <c r="J56" s="26">
        <f t="shared" si="32"/>
        <v>1.3762730525736307E-3</v>
      </c>
      <c r="K56" s="23"/>
      <c r="L56" s="21">
        <v>5</v>
      </c>
      <c r="M56" s="26">
        <v>1.5033072760072159E-3</v>
      </c>
      <c r="N56" s="20"/>
      <c r="O56" s="21">
        <v>7</v>
      </c>
      <c r="P56" s="26">
        <f t="shared" si="33"/>
        <v>2.1046301864101023E-3</v>
      </c>
    </row>
    <row r="57" spans="1:18" ht="15.6" x14ac:dyDescent="0.3">
      <c r="A57" s="35" t="s">
        <v>46</v>
      </c>
      <c r="C57" s="17"/>
      <c r="D57" s="25"/>
      <c r="E57" s="23"/>
      <c r="F57" s="17"/>
      <c r="G57" s="25"/>
      <c r="H57" s="23"/>
      <c r="I57" s="17"/>
      <c r="J57" s="25"/>
      <c r="K57" s="23"/>
      <c r="L57" s="17"/>
      <c r="M57" s="25"/>
      <c r="N57" s="20"/>
      <c r="O57" s="17"/>
      <c r="P57" s="25"/>
    </row>
    <row r="58" spans="1:18" ht="15.6" x14ac:dyDescent="0.3">
      <c r="A58" s="33" t="s">
        <v>47</v>
      </c>
      <c r="C58" s="29">
        <v>321</v>
      </c>
      <c r="D58" s="30">
        <f t="shared" ref="D58:D64" si="34">C58/$C$8</f>
        <v>8.4495919978941833E-2</v>
      </c>
      <c r="E58" s="23"/>
      <c r="F58" s="29">
        <v>339</v>
      </c>
      <c r="G58" s="30">
        <f t="shared" ref="G58:G64" si="35">F58/$F$8</f>
        <v>9.331131296449216E-2</v>
      </c>
      <c r="H58" s="23"/>
      <c r="I58" s="29">
        <v>340</v>
      </c>
      <c r="J58" s="30">
        <f t="shared" ref="J58:J64" si="36">I58/$F$8</f>
        <v>9.3586567575006885E-2</v>
      </c>
      <c r="K58" s="23"/>
      <c r="L58" s="29">
        <v>320</v>
      </c>
      <c r="M58" s="30">
        <v>9.6211665664461821E-2</v>
      </c>
      <c r="N58" s="20"/>
      <c r="O58" s="29">
        <v>324</v>
      </c>
      <c r="P58" s="30">
        <f t="shared" ref="P58:P64" si="37">O58/$L$8</f>
        <v>9.7414311485267593E-2</v>
      </c>
    </row>
    <row r="59" spans="1:18" ht="15.6" x14ac:dyDescent="0.3">
      <c r="A59" s="33" t="s">
        <v>48</v>
      </c>
      <c r="C59" s="29">
        <v>32</v>
      </c>
      <c r="D59" s="30">
        <f t="shared" si="34"/>
        <v>8.4232692813898391E-3</v>
      </c>
      <c r="E59" s="23"/>
      <c r="F59" s="29">
        <v>21</v>
      </c>
      <c r="G59" s="30">
        <f t="shared" si="35"/>
        <v>5.7803468208092483E-3</v>
      </c>
      <c r="H59" s="23"/>
      <c r="I59" s="29">
        <v>21</v>
      </c>
      <c r="J59" s="30">
        <f t="shared" si="36"/>
        <v>5.7803468208092483E-3</v>
      </c>
      <c r="K59" s="23"/>
      <c r="L59" s="29">
        <v>24</v>
      </c>
      <c r="M59" s="30">
        <v>7.2158749248346366E-3</v>
      </c>
      <c r="N59" s="20"/>
      <c r="O59" s="29">
        <v>25</v>
      </c>
      <c r="P59" s="30">
        <f t="shared" si="37"/>
        <v>7.5165363800360797E-3</v>
      </c>
    </row>
    <row r="60" spans="1:18" ht="15.6" x14ac:dyDescent="0.3">
      <c r="A60" s="33" t="s">
        <v>49</v>
      </c>
      <c r="C60" s="29">
        <v>381</v>
      </c>
      <c r="D60" s="30">
        <f t="shared" si="34"/>
        <v>0.10028954988154777</v>
      </c>
      <c r="E60" s="23"/>
      <c r="F60" s="29">
        <v>365</v>
      </c>
      <c r="G60" s="30">
        <f t="shared" si="35"/>
        <v>0.10046793283787503</v>
      </c>
      <c r="H60" s="23"/>
      <c r="I60" s="29">
        <v>350</v>
      </c>
      <c r="J60" s="30">
        <f t="shared" si="36"/>
        <v>9.6339113680154145E-2</v>
      </c>
      <c r="K60" s="23"/>
      <c r="L60" s="29">
        <v>352</v>
      </c>
      <c r="M60" s="30">
        <v>0.105832832230908</v>
      </c>
      <c r="N60" s="20"/>
      <c r="O60" s="29">
        <v>362</v>
      </c>
      <c r="P60" s="30">
        <f t="shared" si="37"/>
        <v>0.10883944678292243</v>
      </c>
    </row>
    <row r="61" spans="1:18" ht="15.6" x14ac:dyDescent="0.3">
      <c r="A61" s="33" t="s">
        <v>50</v>
      </c>
      <c r="C61" s="29">
        <v>980</v>
      </c>
      <c r="D61" s="30">
        <f t="shared" si="34"/>
        <v>0.25796262174256385</v>
      </c>
      <c r="E61" s="23"/>
      <c r="F61" s="29">
        <v>909</v>
      </c>
      <c r="G61" s="30">
        <f t="shared" si="35"/>
        <v>0.25020644095788602</v>
      </c>
      <c r="H61" s="23"/>
      <c r="I61" s="29">
        <v>874</v>
      </c>
      <c r="J61" s="30">
        <f t="shared" si="36"/>
        <v>0.24057252958987063</v>
      </c>
      <c r="K61" s="23"/>
      <c r="L61" s="29">
        <v>820</v>
      </c>
      <c r="M61" s="30">
        <v>0.2465423932651834</v>
      </c>
      <c r="N61" s="20"/>
      <c r="O61" s="29">
        <v>750</v>
      </c>
      <c r="P61" s="30">
        <f t="shared" si="37"/>
        <v>0.22549609140108237</v>
      </c>
    </row>
    <row r="62" spans="1:18" ht="15.6" x14ac:dyDescent="0.3">
      <c r="A62" s="33" t="s">
        <v>51</v>
      </c>
      <c r="C62" s="29">
        <v>1262</v>
      </c>
      <c r="D62" s="30">
        <f t="shared" si="34"/>
        <v>0.3321926822848118</v>
      </c>
      <c r="E62" s="23"/>
      <c r="F62" s="29">
        <v>1225</v>
      </c>
      <c r="G62" s="30">
        <f t="shared" si="35"/>
        <v>0.33718689788053952</v>
      </c>
      <c r="H62" s="23"/>
      <c r="I62" s="29">
        <v>1193</v>
      </c>
      <c r="J62" s="30">
        <f t="shared" si="36"/>
        <v>0.32837875034406827</v>
      </c>
      <c r="K62" s="23"/>
      <c r="L62" s="29">
        <v>1105</v>
      </c>
      <c r="M62" s="30">
        <v>0.33223090799759469</v>
      </c>
      <c r="N62" s="20"/>
      <c r="O62" s="29">
        <v>1116</v>
      </c>
      <c r="P62" s="30">
        <f t="shared" si="37"/>
        <v>0.33553818400481056</v>
      </c>
    </row>
    <row r="63" spans="1:18" ht="15.6" x14ac:dyDescent="0.3">
      <c r="A63" s="33" t="s">
        <v>52</v>
      </c>
      <c r="C63" s="29">
        <v>302</v>
      </c>
      <c r="D63" s="30">
        <f t="shared" si="34"/>
        <v>7.9494603843116615E-2</v>
      </c>
      <c r="E63" s="23"/>
      <c r="F63" s="29">
        <v>289</v>
      </c>
      <c r="G63" s="30">
        <f t="shared" si="35"/>
        <v>7.9548582438755844E-2</v>
      </c>
      <c r="H63" s="23"/>
      <c r="I63" s="29">
        <v>277</v>
      </c>
      <c r="J63" s="30">
        <f t="shared" si="36"/>
        <v>7.6245527112579134E-2</v>
      </c>
      <c r="K63" s="23"/>
      <c r="L63" s="29">
        <v>262</v>
      </c>
      <c r="M63" s="30">
        <v>7.8773301262778109E-2</v>
      </c>
      <c r="N63" s="20"/>
      <c r="O63" s="29">
        <v>237</v>
      </c>
      <c r="P63" s="30">
        <f t="shared" si="37"/>
        <v>7.1256764882742032E-2</v>
      </c>
      <c r="R63" s="3"/>
    </row>
    <row r="64" spans="1:18" ht="16.2" thickBot="1" x14ac:dyDescent="0.35">
      <c r="A64" s="34" t="s">
        <v>22</v>
      </c>
      <c r="C64" s="21">
        <v>521</v>
      </c>
      <c r="D64" s="26">
        <f t="shared" si="34"/>
        <v>0.13714135298762833</v>
      </c>
      <c r="E64" s="23"/>
      <c r="F64" s="21">
        <v>485</v>
      </c>
      <c r="G64" s="26">
        <f t="shared" si="35"/>
        <v>0.13349848609964216</v>
      </c>
      <c r="H64" s="23"/>
      <c r="I64" s="21">
        <f>I8-SUM(I58:I63)</f>
        <v>466</v>
      </c>
      <c r="J64" s="26">
        <f t="shared" si="36"/>
        <v>0.12826864849986236</v>
      </c>
      <c r="K64" s="23"/>
      <c r="L64" s="21">
        <v>443</v>
      </c>
      <c r="M64" s="26">
        <v>0.13319302465423932</v>
      </c>
      <c r="N64" s="20"/>
      <c r="O64" s="21">
        <v>401</v>
      </c>
      <c r="P64" s="26">
        <f t="shared" si="37"/>
        <v>0.12056524353577872</v>
      </c>
    </row>
    <row r="65" spans="1:15" x14ac:dyDescent="0.3">
      <c r="C65" s="10"/>
      <c r="D65" s="9"/>
      <c r="F65" s="10"/>
      <c r="G65" s="9"/>
      <c r="I65" s="10"/>
      <c r="L65" s="10"/>
      <c r="O65" s="10"/>
    </row>
    <row r="66" spans="1:15" ht="15.6" x14ac:dyDescent="0.3">
      <c r="A66" s="37" t="s">
        <v>53</v>
      </c>
      <c r="O66" s="11"/>
    </row>
    <row r="67" spans="1:15" ht="15.6" x14ac:dyDescent="0.3">
      <c r="A67" s="37" t="s">
        <v>63</v>
      </c>
      <c r="O67" s="11"/>
    </row>
    <row r="68" spans="1:15" ht="15.6" x14ac:dyDescent="0.3">
      <c r="A68" s="37" t="s">
        <v>62</v>
      </c>
    </row>
    <row r="69" spans="1:15" ht="15.6" x14ac:dyDescent="0.3">
      <c r="A69" s="37" t="s">
        <v>59</v>
      </c>
    </row>
    <row r="70" spans="1:15" hidden="1" x14ac:dyDescent="0.3">
      <c r="A70" s="4" t="s">
        <v>60</v>
      </c>
    </row>
  </sheetData>
  <mergeCells count="5">
    <mergeCell ref="C5:D5"/>
    <mergeCell ref="I5:J5"/>
    <mergeCell ref="L5:M5"/>
    <mergeCell ref="O5:P5"/>
    <mergeCell ref="F5:G5"/>
  </mergeCells>
  <pageMargins left="0.7" right="0.7" top="0.75" bottom="0.75" header="0.3" footer="0.3"/>
  <pageSetup scale="79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5-Year FTE Breakdown</vt:lpstr>
      <vt:lpstr>'5-Year FTE Breakdown'!Print_Area</vt:lpstr>
      <vt:lpstr>'5-Year FTE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Annual Enrollment FTE</dc:title>
  <dc:creator>Casey N. Lofton</dc:creator>
  <cp:lastModifiedBy>Casey N. Lofton</cp:lastModifiedBy>
  <cp:lastPrinted>2026-01-27T21:21:41Z</cp:lastPrinted>
  <dcterms:created xsi:type="dcterms:W3CDTF">2022-06-15T20:22:59Z</dcterms:created>
  <dcterms:modified xsi:type="dcterms:W3CDTF">2026-07-02T15:49:12Z</dcterms:modified>
</cp:coreProperties>
</file>