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Retention\"/>
    </mc:Choice>
  </mc:AlternateContent>
  <xr:revisionPtr revIDLastSave="0" documentId="13_ncr:1_{69F58357-CABC-46DD-A4B7-086EB2CBB09E}" xr6:coauthVersionLast="47" xr6:coauthVersionMax="47" xr10:uidLastSave="{00000000-0000-0000-0000-000000000000}"/>
  <bookViews>
    <workbookView xWindow="-13365" yWindow="-16320" windowWidth="29040" windowHeight="15720" xr2:uid="{C6BAFCFD-6AB1-48AB-AC38-C273D3451AA4}"/>
  </bookViews>
  <sheets>
    <sheet name="Fall-to-Spr Programmatic Ret" sheetId="1" r:id="rId1"/>
    <sheet name="No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K32" i="1"/>
  <c r="J32" i="1"/>
  <c r="K31" i="1"/>
  <c r="J31" i="1"/>
  <c r="K30" i="1"/>
  <c r="J30" i="1"/>
  <c r="J34" i="1" l="1"/>
  <c r="K34" i="1"/>
</calcChain>
</file>

<file path=xl/sharedStrings.xml><?xml version="1.0" encoding="utf-8"?>
<sst xmlns="http://schemas.openxmlformats.org/spreadsheetml/2006/main" count="29" uniqueCount="23">
  <si>
    <t>3-Year Average</t>
  </si>
  <si>
    <t>3-Year % Change</t>
  </si>
  <si>
    <t>Degree</t>
  </si>
  <si>
    <t>College Transfer Degrees (AA/AS)</t>
  </si>
  <si>
    <t>Career Technical Degrees (AAS)</t>
  </si>
  <si>
    <t>Certificates (CERT)</t>
  </si>
  <si>
    <t>Career Studies Certificates (CSCs)</t>
  </si>
  <si>
    <t>% Retained*</t>
  </si>
  <si>
    <t>Fall 2020</t>
  </si>
  <si>
    <t>Fall 2021</t>
  </si>
  <si>
    <t>Fall 2022</t>
  </si>
  <si>
    <t>Fall 2023</t>
  </si>
  <si>
    <t>** "Non Program-Placed" includes personal satisfaction, tranisent, and dual enrollment students (Academic Plan code &lt; 100)</t>
  </si>
  <si>
    <t>Used the fall-to-fall duplicated plans retention dashboard data</t>
  </si>
  <si>
    <t>Virginia Western Fall-to-Spring Programmatic Retention Summary</t>
  </si>
  <si>
    <t>Fall-to-Spring Programmatic Retention examines if a student is enrolled In the same academic program from one Fall semester to the subsequent Spring semester.</t>
  </si>
  <si>
    <t>Fall 2024</t>
  </si>
  <si>
    <t>Average Fall-to-Spring Programmatic Retention</t>
  </si>
  <si>
    <t>Source: SIS - VWIR_ENRL_BY_PLANS_TERM_BEGIN, PV282_IR_GRADS, 7/16/2025</t>
  </si>
  <si>
    <r>
      <t xml:space="preserve">Students are counted for </t>
    </r>
    <r>
      <rPr>
        <b/>
        <i/>
        <sz val="12"/>
        <color theme="1"/>
        <rFont val="Calibri"/>
        <family val="2"/>
        <scheme val="minor"/>
      </rPr>
      <t>each</t>
    </r>
    <r>
      <rPr>
        <sz val="12"/>
        <color theme="1"/>
        <rFont val="Calibri"/>
        <family val="2"/>
        <scheme val="minor"/>
      </rPr>
      <t xml:space="preserve"> program they are enrolled in as of the initial Fall semester.</t>
    </r>
  </si>
  <si>
    <t xml:space="preserve">* Retention Rate is intended to determine the percent of students that return to Virginia Western to continue their education; therefore, students who graduated from their program </t>
  </si>
  <si>
    <t>within the indicated semesters have been excluded from this calculation.</t>
  </si>
  <si>
    <t>The table below shows fall to spring programmatic retention for the past five years by degree type. Students not enrolled in a program are excluded.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</si>
</sst>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3" borderId="0" xfId="3" applyAlignment="1">
      <alignment horizontal="center"/>
    </xf>
    <xf numFmtId="9" fontId="3" fillId="3" borderId="0" xfId="3" applyNumberFormat="1" applyAlignment="1">
      <alignment horizontal="center"/>
    </xf>
    <xf numFmtId="0" fontId="3" fillId="0" borderId="0" xfId="0" applyFont="1"/>
    <xf numFmtId="9" fontId="3" fillId="0" borderId="0" xfId="1" applyFont="1" applyFill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10" fillId="2" borderId="2" xfId="2" applyFont="1" applyBorder="1" applyAlignment="1">
      <alignment horizontal="center" vertical="center"/>
    </xf>
    <xf numFmtId="9" fontId="10" fillId="2" borderId="2" xfId="2" applyNumberFormat="1" applyFont="1" applyBorder="1" applyAlignment="1">
      <alignment horizontal="center" vertical="center"/>
    </xf>
    <xf numFmtId="0" fontId="11" fillId="4" borderId="3" xfId="4" applyFont="1" applyBorder="1" applyAlignment="1">
      <alignment horizontal="right"/>
    </xf>
    <xf numFmtId="0" fontId="11" fillId="4" borderId="4" xfId="4" applyFont="1" applyBorder="1" applyAlignment="1">
      <alignment horizontal="right"/>
    </xf>
    <xf numFmtId="0" fontId="11" fillId="4" borderId="4" xfId="4" applyFont="1" applyBorder="1" applyAlignment="1">
      <alignment horizontal="center"/>
    </xf>
    <xf numFmtId="0" fontId="11" fillId="4" borderId="5" xfId="4" applyFont="1" applyBorder="1" applyAlignment="1">
      <alignment horizontal="center"/>
    </xf>
    <xf numFmtId="0" fontId="7" fillId="0" borderId="3" xfId="4" applyFont="1" applyFill="1" applyBorder="1" applyAlignment="1">
      <alignment horizontal="right"/>
    </xf>
    <xf numFmtId="0" fontId="7" fillId="0" borderId="4" xfId="4" applyFont="1" applyFill="1" applyBorder="1" applyAlignment="1">
      <alignment horizontal="right"/>
    </xf>
    <xf numFmtId="0" fontId="7" fillId="0" borderId="5" xfId="4" applyFont="1" applyFill="1" applyBorder="1" applyAlignment="1">
      <alignment horizontal="right"/>
    </xf>
    <xf numFmtId="9" fontId="7" fillId="0" borderId="6" xfId="1" applyFont="1" applyFill="1" applyBorder="1" applyAlignment="1">
      <alignment horizontal="center"/>
    </xf>
    <xf numFmtId="9" fontId="11" fillId="0" borderId="6" xfId="4" applyNumberFormat="1" applyFont="1" applyFill="1" applyBorder="1" applyAlignment="1">
      <alignment horizontal="center"/>
    </xf>
    <xf numFmtId="9" fontId="11" fillId="0" borderId="6" xfId="1" applyFont="1" applyFill="1" applyBorder="1" applyAlignment="1">
      <alignment horizontal="center"/>
    </xf>
    <xf numFmtId="9" fontId="11" fillId="0" borderId="1" xfId="1" applyFont="1" applyFill="1" applyBorder="1" applyAlignment="1">
      <alignment horizontal="center"/>
    </xf>
    <xf numFmtId="9" fontId="11" fillId="0" borderId="1" xfId="4" applyNumberFormat="1" applyFont="1" applyFill="1" applyBorder="1" applyAlignment="1">
      <alignment horizontal="center"/>
    </xf>
    <xf numFmtId="0" fontId="9" fillId="6" borderId="3" xfId="5" applyFont="1" applyFill="1" applyBorder="1" applyAlignment="1">
      <alignment horizontal="right"/>
    </xf>
    <xf numFmtId="0" fontId="9" fillId="6" borderId="4" xfId="5" applyFont="1" applyFill="1" applyBorder="1" applyAlignment="1">
      <alignment horizontal="right"/>
    </xf>
    <xf numFmtId="9" fontId="9" fillId="6" borderId="4" xfId="1" applyFont="1" applyFill="1" applyBorder="1" applyAlignment="1">
      <alignment horizontal="center"/>
    </xf>
    <xf numFmtId="9" fontId="9" fillId="6" borderId="5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9" fontId="13" fillId="0" borderId="0" xfId="1" applyFont="1" applyFill="1"/>
    <xf numFmtId="0" fontId="9" fillId="7" borderId="1" xfId="3" applyFont="1" applyFill="1" applyBorder="1" applyAlignment="1">
      <alignment horizontal="center" vertical="center" wrapText="1"/>
    </xf>
    <xf numFmtId="0" fontId="9" fillId="7" borderId="2" xfId="3" applyFont="1" applyFill="1" applyBorder="1" applyAlignment="1">
      <alignment horizontal="center" vertical="center" wrapText="1"/>
    </xf>
  </cellXfs>
  <cellStyles count="6">
    <cellStyle name="20% - Accent1" xfId="4" builtinId="30"/>
    <cellStyle name="60% - Accent1" xfId="5" builtinId="32"/>
    <cellStyle name="Accent1" xfId="3" builtinId="29"/>
    <cellStyle name="Neutral" xfId="2" builtinId="28"/>
    <cellStyle name="Normal" xfId="0" builtinId="0"/>
    <cellStyle name="Percent" xfId="1" builtinId="5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Fall-to-Spring Programmatic Retention by Degree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v>Average Fall-to-Fall Programmatic Retention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Programmatic Ret'!$E$28:$I$28</c:f>
              <c:strCache>
                <c:ptCount val="5"/>
                <c:pt idx="0">
                  <c:v>Fall 2020</c:v>
                </c:pt>
                <c:pt idx="1">
                  <c:v>Fall 2021</c:v>
                </c:pt>
                <c:pt idx="2">
                  <c:v>Fall 2022</c:v>
                </c:pt>
                <c:pt idx="3">
                  <c:v>Fall 2023</c:v>
                </c:pt>
                <c:pt idx="4">
                  <c:v>Fall 2024</c:v>
                </c:pt>
              </c:strCache>
            </c:strRef>
          </c:cat>
          <c:val>
            <c:numRef>
              <c:f>'Fall-to-Spr Programmatic Ret'!$E$34:$I$34</c:f>
              <c:numCache>
                <c:formatCode>0%</c:formatCode>
                <c:ptCount val="5"/>
                <c:pt idx="0">
                  <c:v>0.68</c:v>
                </c:pt>
                <c:pt idx="1">
                  <c:v>0.67</c:v>
                </c:pt>
                <c:pt idx="2">
                  <c:v>0.65</c:v>
                </c:pt>
                <c:pt idx="3">
                  <c:v>0.67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7-40FE-A104-FB5320F32CE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522031"/>
        <c:axId val="64151915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'Fall-to-Spr Programmatic Ret'!$E$30:$I$30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0.63</c:v>
                      </c:pt>
                      <c:pt idx="1">
                        <c:v>0.65</c:v>
                      </c:pt>
                      <c:pt idx="2">
                        <c:v>0.6</c:v>
                      </c:pt>
                      <c:pt idx="3">
                        <c:v>0.61</c:v>
                      </c:pt>
                      <c:pt idx="4">
                        <c:v>0.67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953-445F-8812-A7862554B9B8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'Fall-to-Spr Programmatic Ret'!$E$31:$I$31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0.73</c:v>
                      </c:pt>
                      <c:pt idx="1">
                        <c:v>0.76</c:v>
                      </c:pt>
                      <c:pt idx="2">
                        <c:v>0.74</c:v>
                      </c:pt>
                      <c:pt idx="3">
                        <c:v>0.76</c:v>
                      </c:pt>
                      <c:pt idx="4">
                        <c:v>0.76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953-445F-8812-A7862554B9B8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'Fall-to-Spr Programmatic Ret'!$E$32:$I$32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0.77</c:v>
                      </c:pt>
                      <c:pt idx="1">
                        <c:v>0.9</c:v>
                      </c:pt>
                      <c:pt idx="2">
                        <c:v>0.78</c:v>
                      </c:pt>
                      <c:pt idx="3">
                        <c:v>0.93</c:v>
                      </c:pt>
                      <c:pt idx="4">
                        <c:v>0.94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697-40FE-A104-FB5320F32CEA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'Fall-to-Spr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'Fall-to-Spr Programmatic Ret'!$E$33:$I$33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0.71</c:v>
                      </c:pt>
                      <c:pt idx="1">
                        <c:v>0.65</c:v>
                      </c:pt>
                      <c:pt idx="2">
                        <c:v>0.66</c:v>
                      </c:pt>
                      <c:pt idx="3">
                        <c:v>0.65</c:v>
                      </c:pt>
                      <c:pt idx="4">
                        <c:v>0.68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697-40FE-A104-FB5320F32CEA}"/>
                  </c:ext>
                </c:extLst>
              </c15:ser>
            </c15:filteredLineSeries>
          </c:ext>
        </c:extLst>
      </c:line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0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</xdr:colOff>
      <xdr:row>6</xdr:row>
      <xdr:rowOff>39052</xdr:rowOff>
    </xdr:from>
    <xdr:to>
      <xdr:col>10</xdr:col>
      <xdr:colOff>304800</xdr:colOff>
      <xdr:row>26</xdr:row>
      <xdr:rowOff>57150</xdr:rowOff>
    </xdr:to>
    <xdr:graphicFrame macro="">
      <xdr:nvGraphicFramePr>
        <xdr:cNvPr id="3" name="Chart 2" descr="A graph shows fall-to-spring programmatic retention for the past five years. 70% of program-placed students were retained in the same academic program from Fall 2024 to Spring 2025.">
          <a:extLst>
            <a:ext uri="{FF2B5EF4-FFF2-40B4-BE49-F238E27FC236}">
              <a16:creationId xmlns:a16="http://schemas.microsoft.com/office/drawing/2014/main" id="{176C4F04-1F45-22B8-1054-FD5D23361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FD74-7C49-480E-A0C0-810446579EBD}">
  <sheetPr>
    <pageSetUpPr fitToPage="1"/>
  </sheetPr>
  <dimension ref="A1:N55"/>
  <sheetViews>
    <sheetView showGridLines="0" tabSelected="1" workbookViewId="0"/>
  </sheetViews>
  <sheetFormatPr defaultRowHeight="14.4" x14ac:dyDescent="0.3"/>
  <cols>
    <col min="4" max="4" width="35.109375" customWidth="1"/>
    <col min="5" max="9" width="14.109375" customWidth="1"/>
    <col min="10" max="11" width="19.21875" customWidth="1"/>
  </cols>
  <sheetData>
    <row r="1" spans="1:11" ht="21" x14ac:dyDescent="0.4">
      <c r="A1" s="9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6" x14ac:dyDescent="0.3">
      <c r="A3" s="10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6" x14ac:dyDescent="0.3">
      <c r="A4" s="10" t="s">
        <v>22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6" x14ac:dyDescent="0.3">
      <c r="A5" s="10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27" spans="1:14" ht="15" thickBot="1" x14ac:dyDescent="0.35"/>
    <row r="28" spans="1:14" ht="16.2" thickBot="1" x14ac:dyDescent="0.35">
      <c r="A28" s="11"/>
      <c r="B28" s="11"/>
      <c r="C28" s="11"/>
      <c r="D28" s="11"/>
      <c r="E28" s="36" t="s">
        <v>8</v>
      </c>
      <c r="F28" s="36" t="s">
        <v>9</v>
      </c>
      <c r="G28" s="37" t="s">
        <v>10</v>
      </c>
      <c r="H28" s="37" t="s">
        <v>11</v>
      </c>
      <c r="I28" s="37" t="s">
        <v>16</v>
      </c>
      <c r="J28" s="12" t="s">
        <v>0</v>
      </c>
      <c r="K28" s="13" t="s">
        <v>1</v>
      </c>
      <c r="L28" s="11"/>
      <c r="M28" s="11"/>
      <c r="N28" s="11"/>
    </row>
    <row r="29" spans="1:14" ht="16.2" thickBot="1" x14ac:dyDescent="0.35">
      <c r="A29" s="14" t="s">
        <v>2</v>
      </c>
      <c r="B29" s="15"/>
      <c r="C29" s="15"/>
      <c r="D29" s="15"/>
      <c r="E29" s="16" t="s">
        <v>7</v>
      </c>
      <c r="F29" s="16" t="s">
        <v>7</v>
      </c>
      <c r="G29" s="16" t="s">
        <v>7</v>
      </c>
      <c r="H29" s="16" t="s">
        <v>7</v>
      </c>
      <c r="I29" s="16" t="s">
        <v>7</v>
      </c>
      <c r="J29" s="16" t="s">
        <v>7</v>
      </c>
      <c r="K29" s="17" t="s">
        <v>7</v>
      </c>
      <c r="L29" s="11"/>
      <c r="M29" s="11"/>
      <c r="N29" s="11"/>
    </row>
    <row r="30" spans="1:14" ht="16.2" thickBot="1" x14ac:dyDescent="0.35">
      <c r="A30" s="18" t="s">
        <v>3</v>
      </c>
      <c r="B30" s="19"/>
      <c r="C30" s="19"/>
      <c r="D30" s="20"/>
      <c r="E30" s="21">
        <v>0.63</v>
      </c>
      <c r="F30" s="21">
        <v>0.65</v>
      </c>
      <c r="G30" s="21">
        <v>0.6</v>
      </c>
      <c r="H30" s="21">
        <v>0.61</v>
      </c>
      <c r="I30" s="21">
        <v>0.67</v>
      </c>
      <c r="J30" s="23">
        <f t="shared" ref="J30:J34" si="0">AVERAGE(G30:I30)</f>
        <v>0.62666666666666659</v>
      </c>
      <c r="K30" s="22">
        <f>(I30-G30)/G30</f>
        <v>0.11666666666666678</v>
      </c>
      <c r="L30" s="11"/>
      <c r="M30" s="11"/>
      <c r="N30" s="11"/>
    </row>
    <row r="31" spans="1:14" ht="16.2" thickBot="1" x14ac:dyDescent="0.35">
      <c r="A31" s="18" t="s">
        <v>4</v>
      </c>
      <c r="B31" s="19"/>
      <c r="C31" s="19"/>
      <c r="D31" s="20"/>
      <c r="E31" s="21">
        <v>0.73</v>
      </c>
      <c r="F31" s="21">
        <v>0.76</v>
      </c>
      <c r="G31" s="21">
        <v>0.74</v>
      </c>
      <c r="H31" s="21">
        <v>0.76</v>
      </c>
      <c r="I31" s="21">
        <v>0.76</v>
      </c>
      <c r="J31" s="23">
        <f t="shared" si="0"/>
        <v>0.7533333333333333</v>
      </c>
      <c r="K31" s="22">
        <f t="shared" ref="K31:K34" si="1">(I31-G31)/G31</f>
        <v>2.7027027027027053E-2</v>
      </c>
      <c r="L31" s="11"/>
      <c r="M31" s="11"/>
      <c r="N31" s="11"/>
    </row>
    <row r="32" spans="1:14" ht="16.2" thickBot="1" x14ac:dyDescent="0.35">
      <c r="A32" s="18" t="s">
        <v>5</v>
      </c>
      <c r="B32" s="19"/>
      <c r="C32" s="19"/>
      <c r="D32" s="20"/>
      <c r="E32" s="21">
        <v>0.77</v>
      </c>
      <c r="F32" s="21">
        <v>0.9</v>
      </c>
      <c r="G32" s="21">
        <v>0.78</v>
      </c>
      <c r="H32" s="21">
        <v>0.93</v>
      </c>
      <c r="I32" s="21">
        <v>0.94</v>
      </c>
      <c r="J32" s="23">
        <f t="shared" si="0"/>
        <v>0.8833333333333333</v>
      </c>
      <c r="K32" s="22">
        <f t="shared" si="1"/>
        <v>0.20512820512820501</v>
      </c>
      <c r="L32" s="11"/>
      <c r="M32" s="11"/>
      <c r="N32" s="11"/>
    </row>
    <row r="33" spans="1:14" ht="16.2" thickBot="1" x14ac:dyDescent="0.35">
      <c r="A33" s="18" t="s">
        <v>6</v>
      </c>
      <c r="B33" s="19"/>
      <c r="C33" s="19"/>
      <c r="D33" s="20"/>
      <c r="E33" s="21">
        <v>0.71</v>
      </c>
      <c r="F33" s="21">
        <v>0.65</v>
      </c>
      <c r="G33" s="21">
        <v>0.66</v>
      </c>
      <c r="H33" s="21">
        <v>0.65</v>
      </c>
      <c r="I33" s="21">
        <v>0.68</v>
      </c>
      <c r="J33" s="24">
        <f t="shared" si="0"/>
        <v>0.66333333333333344</v>
      </c>
      <c r="K33" s="25">
        <f t="shared" si="1"/>
        <v>3.0303030303030328E-2</v>
      </c>
      <c r="L33" s="11"/>
      <c r="M33" s="11"/>
      <c r="N33" s="11"/>
    </row>
    <row r="34" spans="1:14" ht="16.2" thickBot="1" x14ac:dyDescent="0.35">
      <c r="A34" s="26" t="s">
        <v>17</v>
      </c>
      <c r="B34" s="27"/>
      <c r="C34" s="27"/>
      <c r="D34" s="27"/>
      <c r="E34" s="28">
        <v>0.68</v>
      </c>
      <c r="F34" s="28">
        <v>0.67</v>
      </c>
      <c r="G34" s="28">
        <v>0.65</v>
      </c>
      <c r="H34" s="28">
        <v>0.67</v>
      </c>
      <c r="I34" s="28">
        <v>0.7</v>
      </c>
      <c r="J34" s="28">
        <f t="shared" si="0"/>
        <v>0.67333333333333334</v>
      </c>
      <c r="K34" s="29">
        <f t="shared" si="1"/>
        <v>7.6923076923076816E-2</v>
      </c>
      <c r="L34" s="11"/>
      <c r="M34" s="11"/>
      <c r="N34" s="11"/>
    </row>
    <row r="35" spans="1:14" ht="15.6" x14ac:dyDescent="0.3">
      <c r="A35" s="11"/>
      <c r="B35" s="11"/>
      <c r="C35" s="11"/>
      <c r="D35" s="11"/>
      <c r="E35" s="11"/>
      <c r="F35" s="11"/>
      <c r="G35" s="11"/>
      <c r="H35" s="11"/>
      <c r="I35" s="11"/>
      <c r="J35" s="30"/>
      <c r="K35" s="31"/>
      <c r="L35" s="11"/>
      <c r="M35" s="11"/>
      <c r="N35" s="11"/>
    </row>
    <row r="36" spans="1:14" ht="15.6" x14ac:dyDescent="0.3">
      <c r="A36" s="32" t="s">
        <v>20</v>
      </c>
      <c r="B36" s="11"/>
      <c r="C36" s="11"/>
      <c r="D36" s="11"/>
      <c r="E36" s="11"/>
      <c r="F36" s="11"/>
      <c r="G36" s="11"/>
      <c r="H36" s="11"/>
      <c r="I36" s="11"/>
      <c r="J36" s="30"/>
      <c r="K36" s="31"/>
      <c r="L36" s="11"/>
      <c r="M36" s="11"/>
      <c r="N36" s="11"/>
    </row>
    <row r="37" spans="1:14" ht="15.6" x14ac:dyDescent="0.3">
      <c r="A37" s="32" t="s">
        <v>21</v>
      </c>
      <c r="B37" s="11"/>
      <c r="C37" s="11"/>
      <c r="D37" s="11"/>
      <c r="E37" s="11"/>
      <c r="F37" s="11"/>
      <c r="G37" s="11"/>
      <c r="H37" s="11"/>
      <c r="I37" s="11"/>
      <c r="J37" s="30"/>
      <c r="K37" s="31"/>
      <c r="L37" s="11"/>
      <c r="M37" s="11"/>
      <c r="N37" s="11"/>
    </row>
    <row r="38" spans="1:14" ht="15.6" x14ac:dyDescent="0.3">
      <c r="A38" s="32" t="s">
        <v>12</v>
      </c>
      <c r="B38" s="11"/>
      <c r="C38" s="11"/>
      <c r="D38" s="11"/>
      <c r="E38" s="11"/>
      <c r="F38" s="11"/>
      <c r="G38" s="11"/>
      <c r="H38" s="11"/>
      <c r="I38" s="11"/>
      <c r="J38" s="30"/>
      <c r="K38" s="31"/>
      <c r="L38" s="11"/>
      <c r="M38" s="11"/>
      <c r="N38" s="11"/>
    </row>
    <row r="39" spans="1:14" ht="15.6" x14ac:dyDescent="0.3">
      <c r="A39" s="32" t="s">
        <v>18</v>
      </c>
      <c r="B39" s="11"/>
      <c r="C39" s="11"/>
      <c r="D39" s="11"/>
      <c r="E39" s="11"/>
      <c r="F39" s="11"/>
      <c r="G39" s="11"/>
      <c r="H39" s="11"/>
      <c r="I39" s="11"/>
      <c r="J39" s="30"/>
      <c r="K39" s="31"/>
      <c r="L39" s="11"/>
      <c r="M39" s="11"/>
      <c r="N39" s="11"/>
    </row>
    <row r="40" spans="1:14" ht="15.6" x14ac:dyDescent="0.3">
      <c r="A40" s="32"/>
      <c r="B40" s="11"/>
      <c r="C40" s="11"/>
      <c r="D40" s="11"/>
      <c r="E40" s="11"/>
      <c r="F40" s="11"/>
      <c r="G40" s="11"/>
      <c r="H40" s="11"/>
      <c r="I40" s="11"/>
      <c r="J40" s="30"/>
      <c r="K40" s="31"/>
      <c r="L40" s="11"/>
      <c r="M40" s="11"/>
      <c r="N40" s="11"/>
    </row>
    <row r="41" spans="1:14" ht="15.6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5.6" x14ac:dyDescent="0.3">
      <c r="A42" s="1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1"/>
      <c r="N42" s="11"/>
    </row>
    <row r="43" spans="1:14" ht="15.6" x14ac:dyDescent="0.3">
      <c r="A43" s="1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11"/>
      <c r="N43" s="11"/>
    </row>
    <row r="44" spans="1:14" ht="15.6" x14ac:dyDescent="0.3">
      <c r="A44" s="1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11"/>
      <c r="N44" s="11"/>
    </row>
    <row r="45" spans="1:14" ht="15.6" x14ac:dyDescent="0.3">
      <c r="A45" s="11"/>
      <c r="B45" s="33"/>
      <c r="C45" s="33"/>
      <c r="D45" s="34"/>
      <c r="E45" s="35"/>
      <c r="F45" s="35"/>
      <c r="G45" s="35"/>
      <c r="H45" s="35"/>
      <c r="I45" s="35"/>
      <c r="J45" s="33"/>
      <c r="K45" s="33"/>
      <c r="L45" s="33"/>
      <c r="M45" s="11"/>
      <c r="N45" s="11"/>
    </row>
    <row r="46" spans="1:14" x14ac:dyDescent="0.3">
      <c r="B46" s="4"/>
      <c r="C46" s="4"/>
      <c r="D46" s="4"/>
      <c r="E46" s="5"/>
      <c r="F46" s="5"/>
      <c r="G46" s="5"/>
      <c r="H46" s="5"/>
      <c r="I46" s="5"/>
      <c r="J46" s="4"/>
      <c r="K46" s="4"/>
      <c r="L46" s="4"/>
    </row>
    <row r="47" spans="1:14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</sheetData>
  <mergeCells count="6">
    <mergeCell ref="A34:D34"/>
    <mergeCell ref="A29:D29"/>
    <mergeCell ref="A30:D30"/>
    <mergeCell ref="A31:D31"/>
    <mergeCell ref="A32:D32"/>
    <mergeCell ref="A33:D33"/>
  </mergeCells>
  <conditionalFormatting sqref="K1:K3 K35:K40 K30:K33">
    <cfRule type="cellIs" dxfId="1" priority="1" operator="lessThan">
      <formula>0</formula>
    </cfRule>
  </conditionalFormatting>
  <conditionalFormatting sqref="K28">
    <cfRule type="cellIs" dxfId="0" priority="2" operator="lessThan">
      <formula>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716B-2558-42FF-8A68-2EFDA00AC3A7}">
  <dimension ref="A1:B1"/>
  <sheetViews>
    <sheetView workbookViewId="0">
      <selection activeCell="A2" sqref="A2"/>
    </sheetView>
  </sheetViews>
  <sheetFormatPr defaultRowHeight="14.4" x14ac:dyDescent="0.3"/>
  <sheetData>
    <row r="1" spans="1:2" x14ac:dyDescent="0.3">
      <c r="A1">
        <v>1</v>
      </c>
      <c r="B1" t="s">
        <v>13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Fall-to-Spr Programmatic Ret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Fall-to-Spring Programmatic Retention</dc:title>
  <dc:creator>Casey N. Lofton</dc:creator>
  <cp:lastModifiedBy>Casey N. Lofton</cp:lastModifiedBy>
  <cp:lastPrinted>2025-07-03T16:56:14Z</cp:lastPrinted>
  <dcterms:created xsi:type="dcterms:W3CDTF">2024-08-14T15:28:06Z</dcterms:created>
  <dcterms:modified xsi:type="dcterms:W3CDTF">2026-04-02T18:36:06Z</dcterms:modified>
</cp:coreProperties>
</file>